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75"/>
  </bookViews>
  <sheets>
    <sheet name="Sheet1" sheetId="1" r:id="rId1"/>
    <sheet name="Sheet2" sheetId="2" r:id="rId2"/>
    <sheet name="Sheet3" sheetId="3" r:id="rId3"/>
  </sheets>
  <externalReferences>
    <externalReference r:id="rId4"/>
  </externalReferences>
  <definedNames>
    <definedName name="_xlnm._FilterDatabase" localSheetId="0" hidden="1">Sheet1!$A$3:$K$17</definedName>
    <definedName name="_xlnm._FilterDatabase" localSheetId="1" hidden="1">Sheet2!$D$1:$M$37</definedName>
    <definedName name="_xlnm._FilterDatabase" localSheetId="2" hidden="1">Sheet3!$A$1:$G$86</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<sst xmlns="http://schemas.openxmlformats.org/spreadsheetml/2006/main" count="928" uniqueCount="527">
  <si>
    <t>附件</t>
  </si>
  <si>
    <t>2025年广州市南沙区卫生健康局公开招聘第二批下属事业单位工作人员拟聘人员名单（14人）</t>
  </si>
  <si>
    <t>序号</t>
  </si>
  <si>
    <t>报考单位</t>
  </si>
  <si>
    <t>报考岗位</t>
  </si>
  <si>
    <t>姓名</t>
  </si>
  <si>
    <t>性别</t>
  </si>
  <si>
    <t>学历</t>
  </si>
  <si>
    <t>学位</t>
  </si>
  <si>
    <t>所学专业</t>
  </si>
  <si>
    <t>总成绩</t>
  </si>
  <si>
    <t>专业技术职称</t>
  </si>
  <si>
    <t>名次</t>
  </si>
  <si>
    <t>精神科医师</t>
  </si>
  <si>
    <t>李思佳</t>
  </si>
  <si>
    <t>本科</t>
  </si>
  <si>
    <t>学士</t>
  </si>
  <si>
    <t>临床医学</t>
  </si>
  <si>
    <t>医师</t>
  </si>
  <si>
    <t>广州市南沙区内镇街社区卫生服务中心（服从统筹分配具体工作单位）</t>
  </si>
  <si>
    <t>何彦</t>
  </si>
  <si>
    <t>精神医学</t>
  </si>
  <si>
    <t>康复医师</t>
  </si>
  <si>
    <t>钟小秋</t>
  </si>
  <si>
    <t>口腔医师</t>
  </si>
  <si>
    <t>王献</t>
  </si>
  <si>
    <t>口腔医学</t>
  </si>
  <si>
    <t>陈青青</t>
  </si>
  <si>
    <t>唐牧洲</t>
  </si>
  <si>
    <t>中医师</t>
  </si>
  <si>
    <t>郑容</t>
  </si>
  <si>
    <t>硕士研究生</t>
  </si>
  <si>
    <t>硕士</t>
  </si>
  <si>
    <t>中医内科学</t>
  </si>
  <si>
    <t>超声医学医师</t>
  </si>
  <si>
    <t>邓振辉</t>
  </si>
  <si>
    <t>男</t>
  </si>
  <si>
    <t>王妹</t>
  </si>
  <si>
    <t>医学影像学</t>
  </si>
  <si>
    <t>潘思莹</t>
  </si>
  <si>
    <t>儿童保健医师</t>
  </si>
  <si>
    <t>曹涵</t>
  </si>
  <si>
    <t>儿科学</t>
  </si>
  <si>
    <t>曾一</t>
  </si>
  <si>
    <t>单娇阳</t>
  </si>
  <si>
    <t>儿科学硕士
（专业硕士）</t>
  </si>
  <si>
    <t>医学影像医师</t>
  </si>
  <si>
    <t>郭瑶</t>
  </si>
  <si>
    <t>放射肿瘤学
（专业硕士）</t>
  </si>
  <si>
    <t>岗位</t>
  </si>
  <si>
    <t>信息培训岗</t>
  </si>
  <si>
    <r>
      <rPr>
        <sz val="12"/>
        <color indexed="8"/>
        <rFont val="宋体"/>
        <charset val="134"/>
      </rPr>
      <t>黄冠森</t>
    </r>
  </si>
  <si>
    <t>440105199607240036</t>
  </si>
  <si>
    <t>群众</t>
  </si>
  <si>
    <t>同济大学</t>
  </si>
  <si>
    <t>内科学</t>
  </si>
  <si>
    <t>黄冠森</t>
  </si>
  <si>
    <t>指挥调度岗</t>
  </si>
  <si>
    <r>
      <rPr>
        <sz val="12"/>
        <color indexed="8"/>
        <rFont val="宋体"/>
        <charset val="134"/>
      </rPr>
      <t>姜慈</t>
    </r>
  </si>
  <si>
    <t>360622199801083920</t>
  </si>
  <si>
    <t>15270111498</t>
  </si>
  <si>
    <t>共青团员</t>
  </si>
  <si>
    <t>南昌大学</t>
  </si>
  <si>
    <t>姜慈</t>
  </si>
  <si>
    <r>
      <rPr>
        <sz val="12"/>
        <color indexed="8"/>
        <rFont val="宋体"/>
        <charset val="134"/>
      </rPr>
      <t>汪民希</t>
    </r>
  </si>
  <si>
    <t>511681199704270029</t>
  </si>
  <si>
    <t>广州医科大学</t>
  </si>
  <si>
    <t>汪民希</t>
  </si>
  <si>
    <t>临床心理治疗师</t>
  </si>
  <si>
    <t>刘海永</t>
  </si>
  <si>
    <t>360430199606120318</t>
  </si>
  <si>
    <t>15779111546</t>
  </si>
  <si>
    <t>深圳市康宁医院</t>
  </si>
  <si>
    <t>精神科</t>
  </si>
  <si>
    <t>本科（两个同等对待政策）</t>
  </si>
  <si>
    <t>唐黎</t>
  </si>
  <si>
    <t>儿科医师</t>
  </si>
  <si>
    <t>430421199610158089</t>
  </si>
  <si>
    <t>15700705294</t>
  </si>
  <si>
    <t>中共党员</t>
  </si>
  <si>
    <t>中南大学</t>
  </si>
  <si>
    <t>陈丽君</t>
  </si>
  <si>
    <t>陈勇波</t>
  </si>
  <si>
    <t>432503199102138035</t>
  </si>
  <si>
    <t>18148933991</t>
  </si>
  <si>
    <t>长沙医学院</t>
  </si>
  <si>
    <t>陈迁</t>
  </si>
  <si>
    <t>441900199210113605</t>
  </si>
  <si>
    <t>13688912862</t>
  </si>
  <si>
    <t>南方医科大学</t>
  </si>
  <si>
    <t>杜苗爽</t>
  </si>
  <si>
    <t>441481198111055899</t>
  </si>
  <si>
    <t>13527759108</t>
  </si>
  <si>
    <t>苏佩珣</t>
  </si>
  <si>
    <t>崔雪</t>
  </si>
  <si>
    <t>440923199411114886</t>
  </si>
  <si>
    <t>18718189809</t>
  </si>
  <si>
    <t>广东医科大学</t>
  </si>
  <si>
    <t>丘晓春</t>
  </si>
  <si>
    <t>全科医师1</t>
  </si>
  <si>
    <t>441423199905161029</t>
  </si>
  <si>
    <t>13719991491</t>
  </si>
  <si>
    <t>福建医科大学</t>
  </si>
  <si>
    <t>全科医学
（专业硕士）</t>
  </si>
  <si>
    <t>郭敬朗</t>
  </si>
  <si>
    <t>440582199204150022</t>
  </si>
  <si>
    <t>15625122666</t>
  </si>
  <si>
    <t>广东药科大学</t>
  </si>
  <si>
    <t>伍天成</t>
  </si>
  <si>
    <t>440983199703303829</t>
  </si>
  <si>
    <t>13798156066</t>
  </si>
  <si>
    <t>张瑜</t>
  </si>
  <si>
    <r>
      <rPr>
        <sz val="12"/>
        <color rgb="FF000000"/>
        <rFont val="宋体"/>
        <charset val="134"/>
      </rPr>
      <t>全科医师</t>
    </r>
    <r>
      <rPr>
        <sz val="12"/>
        <color rgb="FF000000"/>
        <rFont val="Times New Roman"/>
        <charset val="0"/>
      </rPr>
      <t>1</t>
    </r>
  </si>
  <si>
    <t>440181199903305152</t>
  </si>
  <si>
    <t>15622316570</t>
  </si>
  <si>
    <t>谢林丹</t>
  </si>
  <si>
    <t>440921199810197751</t>
  </si>
  <si>
    <t>13078221523</t>
  </si>
  <si>
    <t>黄洪胜</t>
  </si>
  <si>
    <r>
      <rPr>
        <sz val="12"/>
        <color rgb="FF000000"/>
        <rFont val="宋体"/>
        <charset val="134"/>
      </rPr>
      <t>全科医师</t>
    </r>
    <r>
      <rPr>
        <sz val="12"/>
        <color rgb="FF000000"/>
        <rFont val="Times New Roman"/>
        <charset val="0"/>
      </rPr>
      <t>2</t>
    </r>
  </si>
  <si>
    <t>欧阳泽颖</t>
  </si>
  <si>
    <t>432522199110300046</t>
  </si>
  <si>
    <t>19872771232</t>
  </si>
  <si>
    <t>官子瑞</t>
  </si>
  <si>
    <t>全科医师2</t>
  </si>
  <si>
    <t>440981199608287100</t>
  </si>
  <si>
    <t>19287548087</t>
  </si>
  <si>
    <t>吴晨曦</t>
  </si>
  <si>
    <t>450981199503054265</t>
  </si>
  <si>
    <t>13558176466</t>
  </si>
  <si>
    <t>中山大学</t>
  </si>
  <si>
    <t>张春艳</t>
  </si>
  <si>
    <t>440982199407023412</t>
  </si>
  <si>
    <t>13192684519</t>
  </si>
  <si>
    <t>吕宇</t>
  </si>
  <si>
    <t>胡樱</t>
  </si>
  <si>
    <t>43052419990202866X</t>
  </si>
  <si>
    <t>13100392308</t>
  </si>
  <si>
    <t>湖南师范大学</t>
  </si>
  <si>
    <t>黄乐娟</t>
  </si>
  <si>
    <t>沈利萍</t>
  </si>
  <si>
    <t>430181199305211461</t>
  </si>
  <si>
    <t>17328502145</t>
  </si>
  <si>
    <t>杨彩红</t>
  </si>
  <si>
    <t>230107199712081026</t>
  </si>
  <si>
    <t>15045079425</t>
  </si>
  <si>
    <t>武汉科技大学</t>
  </si>
  <si>
    <t>方紫薇</t>
  </si>
  <si>
    <t>精神科医师2</t>
  </si>
  <si>
    <t>610526199607010025</t>
  </si>
  <si>
    <t>15353088808</t>
  </si>
  <si>
    <t>陈冰倩</t>
  </si>
  <si>
    <t>232103199107105428</t>
  </si>
  <si>
    <t>18348641082</t>
  </si>
  <si>
    <t>牡丹江医学院</t>
  </si>
  <si>
    <t>万幸</t>
  </si>
  <si>
    <t>450981199601170622</t>
  </si>
  <si>
    <t>13337608564</t>
  </si>
  <si>
    <t>成都医学院</t>
  </si>
  <si>
    <t>洪佳娜</t>
  </si>
  <si>
    <r>
      <rPr>
        <sz val="12"/>
        <color rgb="FF000000"/>
        <rFont val="宋体"/>
        <charset val="134"/>
      </rPr>
      <t>中医师</t>
    </r>
    <r>
      <rPr>
        <sz val="12"/>
        <color rgb="FF000000"/>
        <rFont val="Times New Roman"/>
        <charset val="0"/>
      </rPr>
      <t>1</t>
    </r>
  </si>
  <si>
    <t>452402199803291261</t>
  </si>
  <si>
    <t>15778447768</t>
  </si>
  <si>
    <t>南京中医药大学</t>
  </si>
  <si>
    <t>中医内科学硕士
（专业硕士）</t>
  </si>
  <si>
    <t>文秋萍</t>
  </si>
  <si>
    <t>中医师1</t>
  </si>
  <si>
    <t>441781199701123821</t>
  </si>
  <si>
    <t>15013061432</t>
  </si>
  <si>
    <t>中共预备党员</t>
  </si>
  <si>
    <t>广州中医药大学</t>
  </si>
  <si>
    <t>中医妇科学</t>
  </si>
  <si>
    <t>蔡东红</t>
  </si>
  <si>
    <t>陈萍</t>
  </si>
  <si>
    <t>43018120000616332X</t>
  </si>
  <si>
    <t>19397858399</t>
  </si>
  <si>
    <t>长春中医药大学</t>
  </si>
  <si>
    <t>中医妇科学硕士
（专业硕士）</t>
  </si>
  <si>
    <t>44088119970426312X</t>
  </si>
  <si>
    <t>18319538592</t>
  </si>
  <si>
    <t>342901199612135843</t>
  </si>
  <si>
    <t>19860072568</t>
  </si>
  <si>
    <t>中西医结合临床</t>
  </si>
  <si>
    <t>胡萧红</t>
  </si>
  <si>
    <t>430524199909191160</t>
  </si>
  <si>
    <t>18974589261</t>
  </si>
  <si>
    <t>成都中医药大学</t>
  </si>
  <si>
    <t>中医师2</t>
  </si>
  <si>
    <t>毛怡</t>
  </si>
  <si>
    <t>622801199504251822</t>
  </si>
  <si>
    <t>18102107338</t>
  </si>
  <si>
    <t>天津中医药大学</t>
  </si>
  <si>
    <t>421023199411230025</t>
  </si>
  <si>
    <t>18813756674</t>
  </si>
  <si>
    <t>44528119950404088X</t>
  </si>
  <si>
    <t>16624683291</t>
  </si>
  <si>
    <t>中西医结合基础</t>
  </si>
  <si>
    <t>44098219950210320X</t>
  </si>
  <si>
    <t>15622133327</t>
  </si>
  <si>
    <t>黑龙江省中医药科学院</t>
  </si>
  <si>
    <t>中医外科学</t>
  </si>
  <si>
    <t>445202199208030104</t>
  </si>
  <si>
    <t>15626452652</t>
  </si>
  <si>
    <t>王东昌</t>
  </si>
  <si>
    <t>410181199110167516</t>
  </si>
  <si>
    <t>19916492802</t>
  </si>
  <si>
    <t>陕西中医药大学</t>
  </si>
  <si>
    <t>中医临床基础</t>
  </si>
  <si>
    <t>手机号码</t>
  </si>
  <si>
    <t>笔试成绩</t>
  </si>
  <si>
    <t>面试成绩</t>
  </si>
  <si>
    <t>排名</t>
  </si>
  <si>
    <t>16620017683</t>
  </si>
  <si>
    <t>66.40</t>
  </si>
  <si>
    <t>86.75</t>
  </si>
  <si>
    <t>78.61</t>
  </si>
  <si>
    <t>1</t>
  </si>
  <si>
    <t>林登翔</t>
  </si>
  <si>
    <t>15820526301</t>
  </si>
  <si>
    <t>65.00</t>
  </si>
  <si>
    <t>81.70</t>
  </si>
  <si>
    <t>75.02</t>
  </si>
  <si>
    <t>2</t>
  </si>
  <si>
    <t>雷黎娟</t>
  </si>
  <si>
    <t>13392496291</t>
  </si>
  <si>
    <t>65.20</t>
  </si>
  <si>
    <t>78.55</t>
  </si>
  <si>
    <t>73.21</t>
  </si>
  <si>
    <t>3</t>
  </si>
  <si>
    <t>73.60</t>
  </si>
  <si>
    <t>82.85</t>
  </si>
  <si>
    <t>79.15</t>
  </si>
  <si>
    <t>83.80</t>
  </si>
  <si>
    <t>83.50</t>
  </si>
  <si>
    <t>83.62</t>
  </si>
  <si>
    <t>81.45</t>
  </si>
  <si>
    <t>82.39</t>
  </si>
  <si>
    <t>石斌</t>
  </si>
  <si>
    <t>18420104463</t>
  </si>
  <si>
    <t>78.40</t>
  </si>
  <si>
    <t>84.60</t>
  </si>
  <si>
    <t>82.12</t>
  </si>
  <si>
    <t>80.00</t>
  </si>
  <si>
    <t>83.35</t>
  </si>
  <si>
    <t>82.01</t>
  </si>
  <si>
    <t>4</t>
  </si>
  <si>
    <t>83.40</t>
  </si>
  <si>
    <t>80.90</t>
  </si>
  <si>
    <t>81.90</t>
  </si>
  <si>
    <t>5</t>
  </si>
  <si>
    <t>79.40</t>
  </si>
  <si>
    <t>82.15</t>
  </si>
  <si>
    <t>81.05</t>
  </si>
  <si>
    <t>6</t>
  </si>
  <si>
    <t>79.00</t>
  </si>
  <si>
    <t>80.74</t>
  </si>
  <si>
    <t>7</t>
  </si>
  <si>
    <t>陈善达</t>
  </si>
  <si>
    <t>13530265019</t>
  </si>
  <si>
    <t>78.80</t>
  </si>
  <si>
    <t>80.06</t>
  </si>
  <si>
    <t>8</t>
  </si>
  <si>
    <t>潘玉甄</t>
  </si>
  <si>
    <t>13247338761</t>
  </si>
  <si>
    <t>79.60</t>
  </si>
  <si>
    <t>79.75</t>
  </si>
  <si>
    <t>79.69</t>
  </si>
  <si>
    <t>9</t>
  </si>
  <si>
    <t>蒋春建</t>
  </si>
  <si>
    <t>15578295969</t>
  </si>
  <si>
    <t>77.00</t>
  </si>
  <si>
    <t>79.34</t>
  </si>
  <si>
    <t>10</t>
  </si>
  <si>
    <t>刘良羽</t>
  </si>
  <si>
    <t>15927185325</t>
  </si>
  <si>
    <t>81.00</t>
  </si>
  <si>
    <t>77.75</t>
  </si>
  <si>
    <t>79.05</t>
  </si>
  <si>
    <t>11</t>
  </si>
  <si>
    <t>王红</t>
  </si>
  <si>
    <t>15684957828</t>
  </si>
  <si>
    <t>78.00</t>
  </si>
  <si>
    <t>78.16</t>
  </si>
  <si>
    <t>12</t>
  </si>
  <si>
    <t>徐嘉碧</t>
  </si>
  <si>
    <t>13760728678</t>
  </si>
  <si>
    <t>76.60</t>
  </si>
  <si>
    <t>78.85</t>
  </si>
  <si>
    <t>77.95</t>
  </si>
  <si>
    <t>13</t>
  </si>
  <si>
    <t>谭栖月</t>
  </si>
  <si>
    <t>18011420661</t>
  </si>
  <si>
    <t>77.40</t>
  </si>
  <si>
    <t>77.80</t>
  </si>
  <si>
    <t>77.64</t>
  </si>
  <si>
    <t>14</t>
  </si>
  <si>
    <t>杨宗翰</t>
  </si>
  <si>
    <t>18376700693</t>
  </si>
  <si>
    <t>76.00</t>
  </si>
  <si>
    <t>77.20</t>
  </si>
  <si>
    <t>15</t>
  </si>
  <si>
    <t>朱勇</t>
  </si>
  <si>
    <t>15179098468</t>
  </si>
  <si>
    <t>77.60</t>
  </si>
  <si>
    <t>75.20</t>
  </si>
  <si>
    <t>76.16</t>
  </si>
  <si>
    <t>16</t>
  </si>
  <si>
    <t>88.40</t>
  </si>
  <si>
    <t>84.05</t>
  </si>
  <si>
    <t>85.79</t>
  </si>
  <si>
    <t>83.20</t>
  </si>
  <si>
    <t>84.80</t>
  </si>
  <si>
    <t>84.16</t>
  </si>
  <si>
    <t>81.40</t>
  </si>
  <si>
    <t>80.68</t>
  </si>
  <si>
    <t>李心乐</t>
  </si>
  <si>
    <t>13870491420</t>
  </si>
  <si>
    <t>79.80</t>
  </si>
  <si>
    <t>80.46</t>
  </si>
  <si>
    <t>80.80</t>
  </si>
  <si>
    <t>80.40</t>
  </si>
  <si>
    <t>79.35</t>
  </si>
  <si>
    <t>79.77</t>
  </si>
  <si>
    <t>78.20</t>
  </si>
  <si>
    <t>78.35</t>
  </si>
  <si>
    <t>78.29</t>
  </si>
  <si>
    <t>谢琳</t>
  </si>
  <si>
    <t>15989242156</t>
  </si>
  <si>
    <t>83.00</t>
  </si>
  <si>
    <t>74.10</t>
  </si>
  <si>
    <t>77.66</t>
  </si>
  <si>
    <t>杨亚伟</t>
  </si>
  <si>
    <t>13993141767</t>
  </si>
  <si>
    <t>75.40</t>
  </si>
  <si>
    <t>77.16</t>
  </si>
  <si>
    <t>廖楠</t>
  </si>
  <si>
    <t>18613073818</t>
  </si>
  <si>
    <t>77.15</t>
  </si>
  <si>
    <t>77.09</t>
  </si>
  <si>
    <t>陈泽莹</t>
  </si>
  <si>
    <t>18814096874</t>
  </si>
  <si>
    <t>74.60</t>
  </si>
  <si>
    <t>76.28</t>
  </si>
  <si>
    <t>陈卓青</t>
  </si>
  <si>
    <t>13106608265</t>
  </si>
  <si>
    <t>72.90</t>
  </si>
  <si>
    <t>76.14</t>
  </si>
  <si>
    <t>郑美鸿</t>
  </si>
  <si>
    <t>13277722013</t>
  </si>
  <si>
    <t>72.40</t>
  </si>
  <si>
    <t>75.84</t>
  </si>
  <si>
    <t>胡佛海</t>
  </si>
  <si>
    <t>18482134216</t>
  </si>
  <si>
    <t>78.60</t>
  </si>
  <si>
    <t>73.85</t>
  </si>
  <si>
    <t>75.75</t>
  </si>
  <si>
    <t>张吕波</t>
  </si>
  <si>
    <t>15155382012</t>
  </si>
  <si>
    <t>82.60</t>
  </si>
  <si>
    <t>70.75</t>
  </si>
  <si>
    <t>75.49</t>
  </si>
  <si>
    <t>方智颖</t>
  </si>
  <si>
    <t>15750318528</t>
  </si>
  <si>
    <t>72.00</t>
  </si>
  <si>
    <t>林春挺</t>
  </si>
  <si>
    <t>15014162067</t>
  </si>
  <si>
    <t>73.15</t>
  </si>
  <si>
    <t>74.85</t>
  </si>
  <si>
    <t>17</t>
  </si>
  <si>
    <t>张敏怡</t>
  </si>
  <si>
    <t>13539328845</t>
  </si>
  <si>
    <t>70.15</t>
  </si>
  <si>
    <t>73.37</t>
  </si>
  <si>
    <t>18</t>
  </si>
  <si>
    <t>蒋敏</t>
  </si>
  <si>
    <t>18482102428</t>
  </si>
  <si>
    <t>70.40</t>
  </si>
  <si>
    <t>73.36</t>
  </si>
  <si>
    <t>19</t>
  </si>
  <si>
    <t>赖文苑</t>
  </si>
  <si>
    <t>15989240942</t>
  </si>
  <si>
    <t>82.80</t>
  </si>
  <si>
    <t>66.80</t>
  </si>
  <si>
    <t>73.20</t>
  </si>
  <si>
    <t>20</t>
  </si>
  <si>
    <t>肖子杰</t>
  </si>
  <si>
    <t>13396019273</t>
  </si>
  <si>
    <t>缺考</t>
  </si>
  <si>
    <t>/</t>
  </si>
  <si>
    <t>21</t>
  </si>
  <si>
    <t>63.40</t>
  </si>
  <si>
    <t>87.00</t>
  </si>
  <si>
    <t>77.56</t>
  </si>
  <si>
    <t>13535282297</t>
  </si>
  <si>
    <t>61.00</t>
  </si>
  <si>
    <t>80.50</t>
  </si>
  <si>
    <t>72.70</t>
  </si>
  <si>
    <t>刘逸红</t>
  </si>
  <si>
    <t>18666822127</t>
  </si>
  <si>
    <t>62.60</t>
  </si>
  <si>
    <t>78.50</t>
  </si>
  <si>
    <t>72.14</t>
  </si>
  <si>
    <t>张剑辉</t>
  </si>
  <si>
    <t>13719482350</t>
  </si>
  <si>
    <t>64.20</t>
  </si>
  <si>
    <t>74.95</t>
  </si>
  <si>
    <t>70.65</t>
  </si>
  <si>
    <t>62.40</t>
  </si>
  <si>
    <t>74.97</t>
  </si>
  <si>
    <t>62.80</t>
  </si>
  <si>
    <t>78.95</t>
  </si>
  <si>
    <t>72.49</t>
  </si>
  <si>
    <t>75.95</t>
  </si>
  <si>
    <t>70.61</t>
  </si>
  <si>
    <t>60.60</t>
  </si>
  <si>
    <t>76.35</t>
  </si>
  <si>
    <t>70.05</t>
  </si>
  <si>
    <t>69.60</t>
  </si>
  <si>
    <t>邹瑞怡</t>
  </si>
  <si>
    <t>15625075691</t>
  </si>
  <si>
    <t>63.20</t>
  </si>
  <si>
    <t>65.80</t>
  </si>
  <si>
    <t>70.06</t>
  </si>
  <si>
    <t>68.20</t>
  </si>
  <si>
    <t>68.80</t>
  </si>
  <si>
    <t>81.50</t>
  </si>
  <si>
    <t>76.42</t>
  </si>
  <si>
    <t>68.00</t>
  </si>
  <si>
    <t>81.75</t>
  </si>
  <si>
    <t>76.25</t>
  </si>
  <si>
    <t>67.00</t>
  </si>
  <si>
    <t>81.55</t>
  </si>
  <si>
    <t>75.73</t>
  </si>
  <si>
    <t>68.40</t>
  </si>
  <si>
    <t>80.15</t>
  </si>
  <si>
    <t>75.45</t>
  </si>
  <si>
    <t>韦新清</t>
  </si>
  <si>
    <t>18550912548</t>
  </si>
  <si>
    <t>67.40</t>
  </si>
  <si>
    <t>74.33</t>
  </si>
  <si>
    <t>王金芝</t>
  </si>
  <si>
    <t>18186454323</t>
  </si>
  <si>
    <t>62.20</t>
  </si>
  <si>
    <t>82.20</t>
  </si>
  <si>
    <t>74.20</t>
  </si>
  <si>
    <t>李彩珍</t>
  </si>
  <si>
    <t>18602047847</t>
  </si>
  <si>
    <t>70.00</t>
  </si>
  <si>
    <t>76.45</t>
  </si>
  <si>
    <t>73.87</t>
  </si>
  <si>
    <t>尹杨柳</t>
  </si>
  <si>
    <t>17355613835</t>
  </si>
  <si>
    <t>63.00</t>
  </si>
  <si>
    <t>80.70</t>
  </si>
  <si>
    <t>73.62</t>
  </si>
  <si>
    <t>杜丹丹</t>
  </si>
  <si>
    <t>13975224163</t>
  </si>
  <si>
    <t>64.60</t>
  </si>
  <si>
    <t>79.20</t>
  </si>
  <si>
    <t>刘素蒂</t>
  </si>
  <si>
    <t>13750420624</t>
  </si>
  <si>
    <t>64.00</t>
  </si>
  <si>
    <t>72.37</t>
  </si>
  <si>
    <t>马安儿</t>
  </si>
  <si>
    <t>15342680275</t>
  </si>
  <si>
    <t>77.30</t>
  </si>
  <si>
    <t>71.42</t>
  </si>
  <si>
    <t>朱晓静</t>
  </si>
  <si>
    <t>15897953876</t>
  </si>
  <si>
    <t>71.07</t>
  </si>
  <si>
    <t>张磊磊</t>
  </si>
  <si>
    <t>17724611690</t>
  </si>
  <si>
    <t>75.65</t>
  </si>
  <si>
    <t>70.59</t>
  </si>
  <si>
    <t>70.80</t>
  </si>
  <si>
    <t>75.33</t>
  </si>
  <si>
    <t>71.60</t>
  </si>
  <si>
    <t>69.20</t>
  </si>
  <si>
    <t>74.00</t>
  </si>
  <si>
    <t>67.20</t>
  </si>
  <si>
    <t>73.92</t>
  </si>
  <si>
    <t>72.92</t>
  </si>
  <si>
    <t>李少晴</t>
  </si>
  <si>
    <t>13509912512</t>
  </si>
  <si>
    <t>72.44</t>
  </si>
  <si>
    <t>陈思颖</t>
  </si>
  <si>
    <t>13078494385</t>
  </si>
  <si>
    <t>77.35</t>
  </si>
  <si>
    <t>72.41</t>
  </si>
  <si>
    <t>王点</t>
  </si>
  <si>
    <t>15521138699</t>
  </si>
  <si>
    <t>67.60</t>
  </si>
  <si>
    <t>75.05</t>
  </si>
  <si>
    <t>72.07</t>
  </si>
  <si>
    <t>庄贤君</t>
  </si>
  <si>
    <t>15017250643</t>
  </si>
  <si>
    <t>71.80</t>
  </si>
  <si>
    <t>68.45</t>
  </si>
  <si>
    <t>69.79</t>
  </si>
  <si>
    <t>范玲玲</t>
  </si>
  <si>
    <t>15978100112</t>
  </si>
  <si>
    <t>65.60</t>
  </si>
  <si>
    <t>71.65</t>
  </si>
  <si>
    <t>69.23</t>
  </si>
  <si>
    <t>韦凤英</t>
  </si>
  <si>
    <t>15878604637</t>
  </si>
  <si>
    <t>66.00</t>
  </si>
  <si>
    <t>68.43</t>
  </si>
  <si>
    <t>邱志通</t>
  </si>
  <si>
    <t>13066322756</t>
  </si>
  <si>
    <t>72.20</t>
  </si>
  <si>
    <t>75.32</t>
  </si>
  <si>
    <t>81.32</t>
  </si>
  <si>
    <t>曾彩燕</t>
  </si>
  <si>
    <t>18194065538</t>
  </si>
  <si>
    <t>85.65</t>
  </si>
  <si>
    <t>80.27</t>
  </si>
  <si>
    <t>76.40</t>
  </si>
  <si>
    <t>78.56</t>
  </si>
  <si>
    <t>71.20</t>
  </si>
  <si>
    <t>80.75</t>
  </si>
  <si>
    <t>76.93</t>
  </si>
  <si>
    <t>15575731699</t>
  </si>
  <si>
    <t>76.76</t>
  </si>
  <si>
    <t>谢建民</t>
  </si>
  <si>
    <t>13533232765</t>
  </si>
  <si>
    <t>64.40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</si>
</sst>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6">
    <font>
      <sz val="11"/>
      <color theme="1"/>
      <name val="宋体"/>
      <charset val="134"/>
      <scheme val="minor"/>
    </font>
    <font>
      <sz val="11"/>
      <color indexed="8"/>
      <name val="宋体"/>
      <charset val="134"/>
      <scheme val="minor"/>
    </font>
    <font>
      <b/>
      <sz val="11"/>
      <name val="Calibri"/>
      <charset val="134"/>
    </font>
    <font>
      <sz val="14"/>
      <name val="黑体"/>
      <charset val="134"/>
    </font>
    <font>
      <b/>
      <sz val="14"/>
      <color theme="1"/>
      <name val="仿宋_GB2312"/>
      <charset val="134"/>
    </font>
    <font>
      <sz val="12"/>
      <color indexed="8"/>
      <name val="Times New Roman"/>
      <charset val="0"/>
    </font>
    <font>
      <sz val="12"/>
      <color rgb="FF000000"/>
      <name val="Times New Roman"/>
      <charset val="0"/>
    </font>
    <font>
      <sz val="12"/>
      <color rgb="FF000000"/>
      <name val="宋体"/>
      <charset val="134"/>
    </font>
    <font>
      <sz val="12"/>
      <name val="宋体"/>
      <charset val="134"/>
    </font>
    <font>
      <sz val="12"/>
      <color indexed="8"/>
      <name val="仿宋_GB2312"/>
      <charset val="134"/>
    </font>
    <font>
      <sz val="12"/>
      <color indexed="8"/>
      <name val="宋体"/>
      <charset val="134"/>
      <scheme val="minor"/>
    </font>
    <font>
      <sz val="12"/>
      <color rgb="FF000000"/>
      <name val="仿宋_GB2312"/>
      <charset val="134"/>
    </font>
    <font>
      <sz val="12"/>
      <color indexed="8"/>
      <name val="仿宋_GB2312"/>
      <charset val="0"/>
    </font>
    <font>
      <sz val="12"/>
      <color theme="1"/>
      <name val="宋体"/>
      <charset val="134"/>
      <scheme val="minor"/>
    </font>
    <font>
      <sz val="14"/>
      <color theme="1"/>
      <name val="宋体"/>
      <charset val="134"/>
      <scheme val="minor"/>
    </font>
    <font>
      <b/>
      <sz val="14"/>
      <color theme="1"/>
      <name val="宋体"/>
      <charset val="134"/>
      <scheme val="minor"/>
    </font>
    <font>
      <b/>
      <sz val="20"/>
      <name val="方正小标宋简体"/>
      <charset val="134"/>
    </font>
    <font>
      <sz val="20"/>
      <name val="方正小标宋简体"/>
      <charset val="134"/>
    </font>
    <font>
      <b/>
      <sz val="16"/>
      <color theme="1"/>
      <name val="仿宋_GB2312"/>
      <charset val="134"/>
    </font>
    <font>
      <b/>
      <sz val="16"/>
      <name val="仿宋_GB2312"/>
      <charset val="134"/>
    </font>
    <font>
      <sz val="16"/>
      <color theme="1"/>
      <name val="Times New Roman"/>
      <charset val="134"/>
    </font>
    <font>
      <sz val="16"/>
      <color rgb="FF000000"/>
      <name val="宋体"/>
      <charset val="0"/>
    </font>
    <font>
      <sz val="16"/>
      <color theme="1"/>
      <name val="宋体"/>
      <charset val="134"/>
      <scheme val="minor"/>
    </font>
    <font>
      <sz val="16"/>
      <name val="宋体"/>
      <charset val="134"/>
    </font>
    <font>
      <sz val="16"/>
      <color theme="1"/>
      <name val="仿宋_GB2312"/>
      <charset val="134"/>
    </font>
    <font>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3" fillId="0" borderId="0" applyNumberFormat="0" applyFill="0" applyBorder="0" applyAlignment="0" applyProtection="0">
      <alignment vertical="center"/>
    </xf>
    <xf numFmtId="0" fontId="34" fillId="4" borderId="11" applyNumberFormat="0" applyAlignment="0" applyProtection="0">
      <alignment vertical="center"/>
    </xf>
    <xf numFmtId="0" fontId="35" fillId="5" borderId="12" applyNumberFormat="0" applyAlignment="0" applyProtection="0">
      <alignment vertical="center"/>
    </xf>
    <xf numFmtId="0" fontId="36" fillId="5" borderId="11" applyNumberFormat="0" applyAlignment="0" applyProtection="0">
      <alignment vertical="center"/>
    </xf>
    <xf numFmtId="0" fontId="37" fillId="6" borderId="13" applyNumberFormat="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cellStyleXfs>
  <cellXfs count="52">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xf>
    <xf numFmtId="0" fontId="1" fillId="2" borderId="1" xfId="0" applyFont="1" applyFill="1" applyBorder="1" applyAlignment="1">
      <alignment horizontal="center"/>
    </xf>
    <xf numFmtId="0" fontId="1" fillId="0" borderId="1" xfId="0" applyFont="1" applyFill="1" applyBorder="1"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ill="1" applyAlignment="1">
      <alignment vertical="center"/>
    </xf>
    <xf numFmtId="0" fontId="13" fillId="0" borderId="0" xfId="0" applyFont="1" applyFill="1" applyAlignment="1">
      <alignment vertical="center" wrapText="1"/>
    </xf>
    <xf numFmtId="0" fontId="14"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15" fillId="0" borderId="0" xfId="0" applyFont="1" applyFill="1" applyAlignment="1">
      <alignment vertical="center"/>
    </xf>
    <xf numFmtId="0" fontId="14" fillId="0" borderId="0" xfId="0" applyFont="1" applyFill="1" applyAlignment="1">
      <alignment vertical="center" wrapText="1"/>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8" fillId="0" borderId="5" xfId="0" applyFont="1" applyFill="1" applyBorder="1" applyAlignment="1">
      <alignment horizontal="center" vertical="center" wrapText="1"/>
    </xf>
    <xf numFmtId="0" fontId="21" fillId="0" borderId="2" xfId="0"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1" fillId="0" borderId="2" xfId="0" applyFont="1" applyFill="1" applyBorder="1" applyAlignment="1">
      <alignment horizontal="center" vertical="center"/>
    </xf>
    <xf numFmtId="0" fontId="23"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2" fillId="0" borderId="0" xfId="0" applyFont="1" applyFill="1" applyAlignment="1">
      <alignment horizontal="center" vertical="center"/>
    </xf>
    <xf numFmtId="49" fontId="22" fillId="0" borderId="6" xfId="0" applyNumberFormat="1" applyFont="1" applyFill="1" applyBorder="1" applyAlignment="1">
      <alignment horizontal="center" vertical="center"/>
    </xf>
    <xf numFmtId="0" fontId="24" fillId="0" borderId="7" xfId="0" applyFont="1" applyFill="1" applyBorder="1" applyAlignment="1">
      <alignment horizontal="center" vertical="center" wrapText="1"/>
    </xf>
    <xf numFmtId="49" fontId="22" fillId="0" borderId="4" xfId="0" applyNumberFormat="1" applyFont="1" applyFill="1" applyBorder="1" applyAlignment="1">
      <alignment horizontal="center" vertical="center"/>
    </xf>
    <xf numFmtId="0" fontId="21" fillId="0" borderId="2" xfId="0" applyFont="1" applyFill="1" applyBorder="1" applyAlignment="1" quotePrefix="1">
      <alignment horizontal="center" vertical="center" wrapText="1"/>
    </xf>
    <xf numFmtId="49" fontId="22" fillId="0" borderId="1" xfId="0" applyNumberFormat="1" applyFont="1" applyFill="1" applyBorder="1" applyAlignment="1" quotePrefix="1">
      <alignment horizontal="center" vertical="center"/>
    </xf>
    <xf numFmtId="49" fontId="22" fillId="0" borderId="6" xfId="0" applyNumberFormat="1" applyFont="1" applyFill="1" applyBorder="1" applyAlignment="1" quotePrefix="1">
      <alignment horizontal="center" vertical="center"/>
    </xf>
    <xf numFmtId="49" fontId="22" fillId="0" borderId="4" xfId="0" applyNumberFormat="1" applyFont="1" applyFill="1" applyBorder="1" applyAlignment="1" quotePrefix="1">
      <alignment horizontal="center"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307;&#32856;\3.2025&#19979;&#23646;&#20107;&#19994;&#21333;&#20301;&#25307;&#32856;&#65288;&#31532;&#20108;&#25209;&#65289;\12.&#38754;&#35797;\&#32508;&#21512;&#25104;&#324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成绩（最终版）"/>
      <sheetName val="计算总成绩"/>
      <sheetName val="公控面试成绩"/>
    </sheetNames>
    <sheetDataSet>
      <sheetData sheetId="0"/>
      <sheetData sheetId="1"/>
      <sheetData sheetId="2">
        <row r="1">
          <cell r="A1" t="str">
            <v>姓名</v>
          </cell>
          <cell r="B1" t="str">
            <v>身份证号</v>
          </cell>
          <cell r="C1" t="str">
            <v>准考证号</v>
          </cell>
          <cell r="D1" t="str">
            <v>笔试成绩</v>
          </cell>
          <cell r="E1" t="str">
            <v>面试成绩</v>
          </cell>
        </row>
        <row r="2">
          <cell r="A2" t="str">
            <v>曹一汀</v>
          </cell>
          <cell r="B2" t="str">
            <v>130521199203272014</v>
          </cell>
          <cell r="C2" t="str">
            <v>251018010101</v>
          </cell>
          <cell r="D2" t="str">
            <v>76.14</v>
          </cell>
          <cell r="E2" t="str">
            <v>83.85</v>
          </cell>
        </row>
        <row r="2">
          <cell r="G2" t="str">
            <v>男</v>
          </cell>
        </row>
        <row r="3">
          <cell r="A3" t="str">
            <v>庄智健</v>
          </cell>
          <cell r="B3" t="str">
            <v>440582199711255515</v>
          </cell>
          <cell r="C3" t="str">
            <v>251018010110</v>
          </cell>
          <cell r="D3" t="str">
            <v>73.40</v>
          </cell>
          <cell r="E3" t="str">
            <v>81.35</v>
          </cell>
        </row>
        <row r="3">
          <cell r="G3" t="str">
            <v>男</v>
          </cell>
        </row>
        <row r="4">
          <cell r="A4" t="str">
            <v>康静茹</v>
          </cell>
          <cell r="B4" t="str">
            <v>362427199512110024</v>
          </cell>
          <cell r="C4" t="str">
            <v>251018010102</v>
          </cell>
          <cell r="D4" t="str">
            <v>74.58</v>
          </cell>
          <cell r="E4" t="str">
            <v>70.50</v>
          </cell>
        </row>
        <row r="4">
          <cell r="G4" t="str">
            <v>女</v>
          </cell>
        </row>
        <row r="5">
          <cell r="A5" t="str">
            <v>郑容</v>
          </cell>
          <cell r="B5" t="str">
            <v>440583199701133123</v>
          </cell>
          <cell r="C5" t="str">
            <v>251018020205</v>
          </cell>
          <cell r="D5" t="str">
            <v>82.55</v>
          </cell>
          <cell r="E5" t="str">
            <v>84.25</v>
          </cell>
        </row>
        <row r="5">
          <cell r="G5" t="str">
            <v>女</v>
          </cell>
        </row>
        <row r="6">
          <cell r="A6" t="str">
            <v>章圣云</v>
          </cell>
          <cell r="B6" t="str">
            <v>362501199711176052</v>
          </cell>
          <cell r="C6" t="str">
            <v>251018020508</v>
          </cell>
          <cell r="D6" t="str">
            <v>81.34</v>
          </cell>
          <cell r="E6" t="str">
            <v>82.00</v>
          </cell>
        </row>
        <row r="6">
          <cell r="G6" t="str">
            <v>男</v>
          </cell>
        </row>
        <row r="7">
          <cell r="A7" t="str">
            <v>黄明铭</v>
          </cell>
          <cell r="B7" t="str">
            <v>440105199703266914</v>
          </cell>
          <cell r="C7" t="str">
            <v>251018020217</v>
          </cell>
          <cell r="D7" t="str">
            <v>81.28</v>
          </cell>
          <cell r="E7" t="str">
            <v>75.85</v>
          </cell>
        </row>
        <row r="7">
          <cell r="G7" t="str">
            <v>男</v>
          </cell>
        </row>
        <row r="8">
          <cell r="A8" t="str">
            <v>陈青青</v>
          </cell>
          <cell r="B8" t="str">
            <v>522128199801016560</v>
          </cell>
          <cell r="C8" t="str">
            <v>251018030109</v>
          </cell>
          <cell r="D8" t="str">
            <v>76.95</v>
          </cell>
          <cell r="E8" t="str">
            <v>83.15</v>
          </cell>
        </row>
        <row r="8">
          <cell r="G8" t="str">
            <v>女</v>
          </cell>
        </row>
        <row r="9">
          <cell r="A9" t="str">
            <v>王献</v>
          </cell>
          <cell r="B9" t="str">
            <v>430422199608247126</v>
          </cell>
          <cell r="C9" t="str">
            <v>251018030202</v>
          </cell>
          <cell r="D9" t="str">
            <v>84.41</v>
          </cell>
          <cell r="E9" t="str">
            <v>81.25</v>
          </cell>
        </row>
        <row r="9">
          <cell r="G9" t="str">
            <v>女</v>
          </cell>
        </row>
        <row r="10">
          <cell r="A10" t="str">
            <v>唐牧洲</v>
          </cell>
          <cell r="B10" t="str">
            <v>431123199709210024</v>
          </cell>
          <cell r="C10" t="str">
            <v>251018030101</v>
          </cell>
          <cell r="D10" t="str">
            <v>75.19</v>
          </cell>
          <cell r="E10" t="str">
            <v>78.00</v>
          </cell>
        </row>
        <row r="10">
          <cell r="G10" t="str">
            <v>女</v>
          </cell>
        </row>
        <row r="11">
          <cell r="A11" t="str">
            <v>钟锐</v>
          </cell>
          <cell r="B11" t="str">
            <v>441621199302083234</v>
          </cell>
          <cell r="C11" t="str">
            <v>251018030116</v>
          </cell>
          <cell r="D11" t="str">
            <v>74.26</v>
          </cell>
          <cell r="E11" t="str">
            <v>77.60</v>
          </cell>
        </row>
        <row r="11">
          <cell r="G11" t="str">
            <v>男</v>
          </cell>
        </row>
        <row r="12">
          <cell r="A12" t="str">
            <v>谢丽</v>
          </cell>
          <cell r="B12" t="str">
            <v>441424199109290803</v>
          </cell>
          <cell r="C12" t="str">
            <v>251018030111</v>
          </cell>
          <cell r="D12" t="str">
            <v>78.53</v>
          </cell>
          <cell r="E12" t="str">
            <v>75.30</v>
          </cell>
        </row>
        <row r="12">
          <cell r="G12" t="str">
            <v>女</v>
          </cell>
        </row>
        <row r="13">
          <cell r="A13" t="str">
            <v>黎颖欣</v>
          </cell>
          <cell r="B13" t="str">
            <v>440181199401108722</v>
          </cell>
          <cell r="C13" t="str">
            <v>251018030112</v>
          </cell>
          <cell r="D13" t="str">
            <v>76.79</v>
          </cell>
          <cell r="E13" t="str">
            <v>72.80</v>
          </cell>
        </row>
        <row r="13">
          <cell r="G13" t="str">
            <v>女</v>
          </cell>
        </row>
        <row r="14">
          <cell r="A14" t="str">
            <v>钟小秋</v>
          </cell>
          <cell r="B14" t="str">
            <v>44088119910617416X</v>
          </cell>
          <cell r="C14" t="str">
            <v>251018030204</v>
          </cell>
          <cell r="D14" t="str">
            <v>77.20</v>
          </cell>
          <cell r="E14" t="str">
            <v>78.35</v>
          </cell>
        </row>
        <row r="14">
          <cell r="G14" t="str">
            <v>女</v>
          </cell>
        </row>
        <row r="15">
          <cell r="A15" t="str">
            <v>何惠芳</v>
          </cell>
          <cell r="B15" t="str">
            <v>440181198905104245</v>
          </cell>
          <cell r="C15" t="str">
            <v>251018030205</v>
          </cell>
          <cell r="D15" t="str">
            <v>81.46</v>
          </cell>
          <cell r="E15" t="str">
            <v>74.40</v>
          </cell>
        </row>
        <row r="15">
          <cell r="G15" t="str">
            <v>女</v>
          </cell>
        </row>
        <row r="16">
          <cell r="A16" t="str">
            <v>李思佳</v>
          </cell>
          <cell r="B16" t="str">
            <v>431024199608120020</v>
          </cell>
          <cell r="C16" t="str">
            <v>251018040104</v>
          </cell>
          <cell r="D16" t="str">
            <v>70.96</v>
          </cell>
          <cell r="E16" t="str">
            <v>80.60</v>
          </cell>
        </row>
        <row r="16">
          <cell r="G16" t="str">
            <v>女</v>
          </cell>
        </row>
        <row r="17">
          <cell r="A17" t="str">
            <v>何彦</v>
          </cell>
          <cell r="B17" t="str">
            <v>445322199808055816</v>
          </cell>
          <cell r="C17" t="str">
            <v>251018040102</v>
          </cell>
          <cell r="D17" t="str">
            <v>67.21</v>
          </cell>
          <cell r="E17" t="str">
            <v>77.75</v>
          </cell>
        </row>
        <row r="17">
          <cell r="G17" t="str">
            <v>男</v>
          </cell>
        </row>
        <row r="18">
          <cell r="A18" t="str">
            <v>郭瑶</v>
          </cell>
          <cell r="B18" t="str">
            <v>350181199712152067</v>
          </cell>
          <cell r="C18" t="str">
            <v>251018030318</v>
          </cell>
          <cell r="D18" t="str">
            <v>81.46</v>
          </cell>
          <cell r="E18" t="str">
            <v>78.85</v>
          </cell>
        </row>
        <row r="18">
          <cell r="G18" t="str">
            <v>女</v>
          </cell>
        </row>
        <row r="19">
          <cell r="A19" t="str">
            <v>易百灵</v>
          </cell>
          <cell r="B19" t="str">
            <v>52011319960208082X</v>
          </cell>
          <cell r="C19" t="str">
            <v>251018030321</v>
          </cell>
          <cell r="D19" t="str">
            <v>71.20</v>
          </cell>
          <cell r="E19" t="str">
            <v>71.25</v>
          </cell>
        </row>
        <row r="19">
          <cell r="G19" t="str">
            <v>女</v>
          </cell>
        </row>
        <row r="20">
          <cell r="A20" t="str">
            <v>王妹</v>
          </cell>
          <cell r="B20" t="str">
            <v>460028199305132825</v>
          </cell>
          <cell r="C20" t="str">
            <v>251018030325</v>
          </cell>
          <cell r="D20" t="str">
            <v>79.73</v>
          </cell>
          <cell r="E20" t="str">
            <v>85.95</v>
          </cell>
        </row>
        <row r="20">
          <cell r="G20" t="str">
            <v>女</v>
          </cell>
        </row>
        <row r="21">
          <cell r="A21" t="str">
            <v>邓振辉</v>
          </cell>
          <cell r="B21" t="str">
            <v>440783199803176619</v>
          </cell>
          <cell r="C21" t="str">
            <v>251018030324</v>
          </cell>
          <cell r="D21" t="str">
            <v>86.26</v>
          </cell>
          <cell r="E21" t="str">
            <v>81.75</v>
          </cell>
        </row>
        <row r="21">
          <cell r="G21" t="str">
            <v>男</v>
          </cell>
        </row>
        <row r="22">
          <cell r="A22" t="str">
            <v>潘思莹</v>
          </cell>
          <cell r="B22" t="str">
            <v>441802199904260025</v>
          </cell>
          <cell r="C22" t="str">
            <v>251018030326</v>
          </cell>
          <cell r="D22" t="str">
            <v>80.26</v>
          </cell>
          <cell r="E22" t="str">
            <v>80.20</v>
          </cell>
        </row>
        <row r="22">
          <cell r="G22" t="str">
            <v>女</v>
          </cell>
        </row>
        <row r="23">
          <cell r="A23" t="str">
            <v>龙石凤</v>
          </cell>
          <cell r="B23" t="str">
            <v>430482199601127769</v>
          </cell>
          <cell r="C23" t="str">
            <v>251018030329</v>
          </cell>
          <cell r="D23" t="str">
            <v>75.73</v>
          </cell>
          <cell r="E23" t="str">
            <v>79.70</v>
          </cell>
        </row>
        <row r="23">
          <cell r="G23" t="str">
            <v>女</v>
          </cell>
        </row>
        <row r="24">
          <cell r="A24" t="str">
            <v>李静</v>
          </cell>
          <cell r="B24" t="str">
            <v>421222199201120041</v>
          </cell>
          <cell r="C24" t="str">
            <v>251018030328</v>
          </cell>
          <cell r="D24" t="str">
            <v>73.20</v>
          </cell>
          <cell r="E24" t="str">
            <v>76.55</v>
          </cell>
        </row>
        <row r="24">
          <cell r="G24" t="str">
            <v>女</v>
          </cell>
        </row>
        <row r="25">
          <cell r="A25" t="str">
            <v>曹涵</v>
          </cell>
          <cell r="B25" t="str">
            <v>430121200006212826</v>
          </cell>
          <cell r="C25" t="str">
            <v>251018030216</v>
          </cell>
          <cell r="D25" t="str">
            <v>83.74</v>
          </cell>
          <cell r="E25" t="str">
            <v>85.05</v>
          </cell>
        </row>
        <row r="25">
          <cell r="G25" t="str">
            <v>女</v>
          </cell>
        </row>
        <row r="26">
          <cell r="A26" t="str">
            <v>曾一</v>
          </cell>
          <cell r="B26" t="str">
            <v>441421199811043627</v>
          </cell>
          <cell r="C26" t="str">
            <v>251018030224</v>
          </cell>
          <cell r="D26" t="str">
            <v>83.73</v>
          </cell>
          <cell r="E26" t="str">
            <v>84.60</v>
          </cell>
        </row>
        <row r="26">
          <cell r="G26" t="str">
            <v>女</v>
          </cell>
        </row>
        <row r="27">
          <cell r="A27" t="str">
            <v>秦凤英</v>
          </cell>
          <cell r="B27" t="str">
            <v>421023199311100645</v>
          </cell>
          <cell r="C27" t="str">
            <v>251018030214</v>
          </cell>
          <cell r="D27" t="str">
            <v>84.54</v>
          </cell>
          <cell r="E27" t="str">
            <v>80.40</v>
          </cell>
        </row>
        <row r="27">
          <cell r="G27" t="str">
            <v>女</v>
          </cell>
        </row>
        <row r="28">
          <cell r="A28" t="str">
            <v>陈蕾</v>
          </cell>
          <cell r="B28" t="str">
            <v>440882199211030025</v>
          </cell>
          <cell r="C28" t="str">
            <v>251018030215</v>
          </cell>
          <cell r="D28" t="str">
            <v>84.01</v>
          </cell>
          <cell r="E28" t="str">
            <v>80.10</v>
          </cell>
        </row>
        <row r="28">
          <cell r="G28" t="str">
            <v>女</v>
          </cell>
        </row>
        <row r="29">
          <cell r="A29" t="str">
            <v>单娇阳</v>
          </cell>
          <cell r="B29" t="str">
            <v>411424199801300021</v>
          </cell>
          <cell r="C29" t="str">
            <v>251018030312</v>
          </cell>
          <cell r="D29" t="str">
            <v>86.93</v>
          </cell>
          <cell r="E29" t="str">
            <v>79.65</v>
          </cell>
        </row>
        <row r="29">
          <cell r="G29" t="str">
            <v>女</v>
          </cell>
        </row>
        <row r="30">
          <cell r="A30" t="str">
            <v>胡丽娜</v>
          </cell>
          <cell r="B30" t="str">
            <v>360124199707200049</v>
          </cell>
          <cell r="C30" t="str">
            <v>251018040110</v>
          </cell>
          <cell r="D30" t="str">
            <v>79.35</v>
          </cell>
          <cell r="E30" t="str">
            <v>51.05</v>
          </cell>
        </row>
        <row r="30">
          <cell r="G30" t="str">
            <v>女</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zoomScale="80" zoomScaleNormal="80" workbookViewId="0">
      <selection activeCell="D13" sqref="D13"/>
    </sheetView>
  </sheetViews>
  <sheetFormatPr defaultColWidth="9" defaultRowHeight="18.75"/>
  <cols>
    <col min="1" max="1" width="7.175" style="22" customWidth="1"/>
    <col min="2" max="2" width="27.5583333333333" style="22" customWidth="1"/>
    <col min="3" max="3" width="30.9083333333333" style="23" customWidth="1"/>
    <col min="4" max="4" width="19.925" style="24" customWidth="1"/>
    <col min="5" max="5" width="18.9666666666667" style="25" customWidth="1"/>
    <col min="6" max="6" width="26.1416666666667" style="26" customWidth="1"/>
    <col min="7" max="7" width="26.7416666666667" style="26" customWidth="1"/>
    <col min="8" max="8" width="32.1666666666667" style="25" customWidth="1"/>
    <col min="9" max="9" width="28.2166666666667" style="22" customWidth="1"/>
    <col min="10" max="10" width="26.5583333333333" style="22" customWidth="1"/>
    <col min="11" max="11" width="13.4333333333333" style="22" customWidth="1"/>
    <col min="12" max="16384" width="9" style="22"/>
  </cols>
  <sheetData>
    <row r="1" s="22" customFormat="1" ht="24" customHeight="1" spans="1:11">
      <c r="A1" s="27" t="s">
        <v>0</v>
      </c>
      <c r="B1" s="24"/>
      <c r="C1" s="28"/>
      <c r="D1" s="24"/>
      <c r="E1" s="29"/>
      <c r="F1" s="30"/>
      <c r="G1" s="30"/>
      <c r="H1" s="29"/>
      <c r="I1" s="24"/>
      <c r="J1" s="24"/>
      <c r="K1" s="24"/>
    </row>
    <row r="2" s="22" customFormat="1" ht="91" customHeight="1" spans="1:11">
      <c r="A2" s="31" t="s">
        <v>1</v>
      </c>
      <c r="B2" s="31"/>
      <c r="C2" s="32"/>
      <c r="D2" s="33"/>
      <c r="E2" s="31"/>
      <c r="F2" s="33"/>
      <c r="G2" s="33"/>
      <c r="H2" s="31"/>
      <c r="I2" s="33"/>
      <c r="J2" s="33"/>
      <c r="K2" s="33"/>
    </row>
    <row r="3" s="22" customFormat="1" ht="83" customHeight="1" spans="1:11">
      <c r="A3" s="34" t="s">
        <v>2</v>
      </c>
      <c r="B3" s="34" t="s">
        <v>3</v>
      </c>
      <c r="C3" s="34" t="s">
        <v>4</v>
      </c>
      <c r="D3" s="34" t="s">
        <v>5</v>
      </c>
      <c r="E3" s="34" t="s">
        <v>6</v>
      </c>
      <c r="F3" s="34" t="s">
        <v>7</v>
      </c>
      <c r="G3" s="34" t="s">
        <v>8</v>
      </c>
      <c r="H3" s="34" t="s">
        <v>9</v>
      </c>
      <c r="I3" s="35" t="s">
        <v>10</v>
      </c>
      <c r="J3" s="34" t="s">
        <v>11</v>
      </c>
      <c r="K3" s="36" t="s">
        <v>12</v>
      </c>
    </row>
    <row r="4" s="22" customFormat="1" ht="46" customHeight="1" spans="1:11">
      <c r="A4" s="37">
        <v>1</v>
      </c>
      <c r="B4" s="38"/>
      <c r="C4" s="52" t="s">
        <v>13</v>
      </c>
      <c r="D4" s="53" t="s">
        <v>14</v>
      </c>
      <c r="E4" s="41" t="str">
        <f>VLOOKUP(D4,[1]公控面试成绩!$A:$G,7,0)</f>
        <v>女</v>
      </c>
      <c r="F4" s="42" t="s">
        <v>15</v>
      </c>
      <c r="G4" s="43" t="s">
        <v>16</v>
      </c>
      <c r="H4" s="44" t="s">
        <v>17</v>
      </c>
      <c r="I4" s="45">
        <v>76.744</v>
      </c>
      <c r="J4" s="43" t="s">
        <v>18</v>
      </c>
      <c r="K4" s="46">
        <v>1</v>
      </c>
    </row>
    <row r="5" s="22" customFormat="1" ht="46" customHeight="1" spans="1:11">
      <c r="A5" s="37">
        <v>2</v>
      </c>
      <c r="B5" s="47" t="s">
        <v>19</v>
      </c>
      <c r="C5" s="52" t="s">
        <v>13</v>
      </c>
      <c r="D5" s="53" t="s">
        <v>20</v>
      </c>
      <c r="E5" s="41" t="str">
        <f>VLOOKUP(D5,[1]公控面试成绩!$A:$G,7,0)</f>
        <v>男</v>
      </c>
      <c r="F5" s="42" t="s">
        <v>15</v>
      </c>
      <c r="G5" s="43" t="s">
        <v>16</v>
      </c>
      <c r="H5" s="44" t="s">
        <v>21</v>
      </c>
      <c r="I5" s="45">
        <v>73.534</v>
      </c>
      <c r="J5" s="43" t="s">
        <v>18</v>
      </c>
      <c r="K5" s="46">
        <v>2</v>
      </c>
    </row>
    <row r="6" s="22" customFormat="1" ht="46" customHeight="1" spans="1:11">
      <c r="A6" s="37">
        <v>3</v>
      </c>
      <c r="B6" s="47"/>
      <c r="C6" s="52" t="s">
        <v>22</v>
      </c>
      <c r="D6" s="53" t="s">
        <v>23</v>
      </c>
      <c r="E6" s="41" t="str">
        <f>VLOOKUP(D6,[1]公控面试成绩!$A:$G,7,0)</f>
        <v>女</v>
      </c>
      <c r="F6" s="42" t="s">
        <v>15</v>
      </c>
      <c r="G6" s="43" t="s">
        <v>16</v>
      </c>
      <c r="H6" s="44" t="s">
        <v>17</v>
      </c>
      <c r="I6" s="45">
        <v>77.89</v>
      </c>
      <c r="J6" s="43" t="s">
        <v>18</v>
      </c>
      <c r="K6" s="46">
        <v>1</v>
      </c>
    </row>
    <row r="7" s="22" customFormat="1" ht="46" customHeight="1" spans="1:11">
      <c r="A7" s="37">
        <v>4</v>
      </c>
      <c r="B7" s="47"/>
      <c r="C7" s="39" t="s">
        <v>24</v>
      </c>
      <c r="D7" s="53" t="s">
        <v>25</v>
      </c>
      <c r="E7" s="41" t="str">
        <f>VLOOKUP(D7,[1]公控面试成绩!$A:$G,7,0)</f>
        <v>女</v>
      </c>
      <c r="F7" s="42" t="s">
        <v>15</v>
      </c>
      <c r="G7" s="43" t="s">
        <v>16</v>
      </c>
      <c r="H7" s="44" t="s">
        <v>26</v>
      </c>
      <c r="I7" s="45">
        <v>82.514</v>
      </c>
      <c r="J7" s="43" t="s">
        <v>18</v>
      </c>
      <c r="K7" s="46">
        <v>1</v>
      </c>
    </row>
    <row r="8" s="22" customFormat="1" ht="46" customHeight="1" spans="1:11">
      <c r="A8" s="37">
        <v>5</v>
      </c>
      <c r="B8" s="47"/>
      <c r="C8" s="52" t="s">
        <v>24</v>
      </c>
      <c r="D8" s="53" t="s">
        <v>27</v>
      </c>
      <c r="E8" s="41" t="str">
        <f>VLOOKUP(D8,[1]公控面试成绩!$A:$G,7,0)</f>
        <v>女</v>
      </c>
      <c r="F8" s="42" t="s">
        <v>15</v>
      </c>
      <c r="G8" s="43" t="s">
        <v>16</v>
      </c>
      <c r="H8" s="44" t="s">
        <v>26</v>
      </c>
      <c r="I8" s="45">
        <v>80.67</v>
      </c>
      <c r="J8" s="43" t="s">
        <v>18</v>
      </c>
      <c r="K8" s="46">
        <v>2</v>
      </c>
    </row>
    <row r="9" s="22" customFormat="1" ht="46" customHeight="1" spans="1:11">
      <c r="A9" s="37">
        <v>6</v>
      </c>
      <c r="B9" s="47"/>
      <c r="C9" s="52" t="s">
        <v>24</v>
      </c>
      <c r="D9" s="53" t="s">
        <v>28</v>
      </c>
      <c r="E9" s="41" t="str">
        <f>VLOOKUP(D9,[1]公控面试成绩!$A:$G,7,0)</f>
        <v>女</v>
      </c>
      <c r="F9" s="42" t="s">
        <v>15</v>
      </c>
      <c r="G9" s="43" t="s">
        <v>16</v>
      </c>
      <c r="H9" s="44" t="s">
        <v>26</v>
      </c>
      <c r="I9" s="45">
        <v>76.876</v>
      </c>
      <c r="J9" s="43" t="s">
        <v>18</v>
      </c>
      <c r="K9" s="46">
        <v>3</v>
      </c>
    </row>
    <row r="10" s="22" customFormat="1" ht="46" customHeight="1" spans="1:11">
      <c r="A10" s="37">
        <v>7</v>
      </c>
      <c r="B10" s="47"/>
      <c r="C10" s="52" t="s">
        <v>29</v>
      </c>
      <c r="D10" s="53" t="s">
        <v>30</v>
      </c>
      <c r="E10" s="41" t="str">
        <f>VLOOKUP(D10,[1]公控面试成绩!$A:$G,7,0)</f>
        <v>女</v>
      </c>
      <c r="F10" s="42" t="s">
        <v>31</v>
      </c>
      <c r="G10" s="43" t="s">
        <v>32</v>
      </c>
      <c r="H10" s="44" t="s">
        <v>33</v>
      </c>
      <c r="I10" s="45">
        <v>83.57</v>
      </c>
      <c r="J10" s="43" t="s">
        <v>18</v>
      </c>
      <c r="K10" s="46">
        <v>1</v>
      </c>
    </row>
    <row r="11" s="22" customFormat="1" ht="46" customHeight="1" spans="1:11">
      <c r="A11" s="37">
        <v>8</v>
      </c>
      <c r="B11" s="47"/>
      <c r="C11" s="52" t="s">
        <v>34</v>
      </c>
      <c r="D11" s="53" t="s">
        <v>35</v>
      </c>
      <c r="E11" s="41" t="s">
        <v>36</v>
      </c>
      <c r="F11" s="42" t="s">
        <v>15</v>
      </c>
      <c r="G11" s="43" t="s">
        <v>16</v>
      </c>
      <c r="H11" s="44" t="s">
        <v>17</v>
      </c>
      <c r="I11" s="45">
        <v>83.554</v>
      </c>
      <c r="J11" s="43" t="s">
        <v>18</v>
      </c>
      <c r="K11" s="46">
        <v>1</v>
      </c>
    </row>
    <row r="12" s="22" customFormat="1" ht="46" customHeight="1" spans="1:11">
      <c r="A12" s="37">
        <v>9</v>
      </c>
      <c r="B12" s="47"/>
      <c r="C12" s="39" t="s">
        <v>34</v>
      </c>
      <c r="D12" s="48" t="s">
        <v>37</v>
      </c>
      <c r="E12" s="41" t="str">
        <f>VLOOKUP(D12,[1]公控面试成绩!$A:$G,7,0)</f>
        <v>女</v>
      </c>
      <c r="F12" s="42" t="s">
        <v>15</v>
      </c>
      <c r="G12" s="43" t="s">
        <v>16</v>
      </c>
      <c r="H12" s="44" t="s">
        <v>38</v>
      </c>
      <c r="I12" s="45">
        <v>83.462</v>
      </c>
      <c r="J12" s="43" t="s">
        <v>18</v>
      </c>
      <c r="K12" s="46">
        <v>2</v>
      </c>
    </row>
    <row r="13" ht="46" customHeight="1" spans="1:11">
      <c r="A13" s="37">
        <v>10</v>
      </c>
      <c r="B13" s="47"/>
      <c r="C13" s="39" t="s">
        <v>34</v>
      </c>
      <c r="D13" s="53" t="s">
        <v>39</v>
      </c>
      <c r="E13" s="41" t="str">
        <f>VLOOKUP(D13,[1]公控面试成绩!$A:$G,7,0)</f>
        <v>女</v>
      </c>
      <c r="F13" s="42" t="s">
        <v>31</v>
      </c>
      <c r="G13" s="43" t="s">
        <v>32</v>
      </c>
      <c r="H13" s="44" t="s">
        <v>17</v>
      </c>
      <c r="I13" s="45">
        <v>80.224</v>
      </c>
      <c r="J13" s="43" t="s">
        <v>18</v>
      </c>
      <c r="K13" s="46">
        <v>3</v>
      </c>
    </row>
    <row r="14" ht="46" customHeight="1" spans="1:11">
      <c r="A14" s="37">
        <v>11</v>
      </c>
      <c r="B14" s="47"/>
      <c r="C14" s="52" t="s">
        <v>40</v>
      </c>
      <c r="D14" s="53" t="s">
        <v>41</v>
      </c>
      <c r="E14" s="41" t="str">
        <f>VLOOKUP(D14,[1]公控面试成绩!$A:$G,7,0)</f>
        <v>女</v>
      </c>
      <c r="F14" s="42" t="s">
        <v>31</v>
      </c>
      <c r="G14" s="43" t="s">
        <v>32</v>
      </c>
      <c r="H14" s="44" t="s">
        <v>42</v>
      </c>
      <c r="I14" s="45">
        <v>84.526</v>
      </c>
      <c r="J14" s="43" t="s">
        <v>18</v>
      </c>
      <c r="K14" s="46">
        <v>1</v>
      </c>
    </row>
    <row r="15" ht="46" customHeight="1" spans="1:11">
      <c r="A15" s="37">
        <v>12</v>
      </c>
      <c r="B15" s="47"/>
      <c r="C15" s="52" t="s">
        <v>40</v>
      </c>
      <c r="D15" s="54" t="s">
        <v>43</v>
      </c>
      <c r="E15" s="41" t="str">
        <f>VLOOKUP(D15,[1]公控面试成绩!$A:$G,7,0)</f>
        <v>女</v>
      </c>
      <c r="F15" s="42" t="s">
        <v>31</v>
      </c>
      <c r="G15" s="43" t="s">
        <v>32</v>
      </c>
      <c r="H15" s="44" t="s">
        <v>42</v>
      </c>
      <c r="I15" s="45">
        <v>84.252</v>
      </c>
      <c r="J15" s="43" t="s">
        <v>18</v>
      </c>
      <c r="K15" s="46">
        <v>2</v>
      </c>
    </row>
    <row r="16" ht="46" customHeight="1" spans="1:11">
      <c r="A16" s="37">
        <v>13</v>
      </c>
      <c r="B16" s="47"/>
      <c r="C16" s="52" t="s">
        <v>40</v>
      </c>
      <c r="D16" s="53" t="s">
        <v>44</v>
      </c>
      <c r="E16" s="41" t="str">
        <f>VLOOKUP(D16,[1]公控面试成绩!$A:$G,7,0)</f>
        <v>女</v>
      </c>
      <c r="F16" s="42" t="s">
        <v>31</v>
      </c>
      <c r="G16" s="43" t="s">
        <v>32</v>
      </c>
      <c r="H16" s="44" t="s">
        <v>45</v>
      </c>
      <c r="I16" s="45">
        <v>82.562</v>
      </c>
      <c r="J16" s="43" t="s">
        <v>18</v>
      </c>
      <c r="K16" s="46">
        <v>3</v>
      </c>
    </row>
    <row r="17" ht="46" customHeight="1" spans="1:11">
      <c r="A17" s="37">
        <v>14</v>
      </c>
      <c r="B17" s="50"/>
      <c r="C17" s="52" t="s">
        <v>46</v>
      </c>
      <c r="D17" s="55" t="s">
        <v>47</v>
      </c>
      <c r="E17" s="41" t="str">
        <f>VLOOKUP(D17,[1]公控面试成绩!$A:$G,7,0)</f>
        <v>女</v>
      </c>
      <c r="F17" s="42" t="s">
        <v>31</v>
      </c>
      <c r="G17" s="43" t="s">
        <v>32</v>
      </c>
      <c r="H17" s="44" t="s">
        <v>48</v>
      </c>
      <c r="I17" s="45">
        <v>79.894</v>
      </c>
      <c r="J17" s="43" t="s">
        <v>18</v>
      </c>
      <c r="K17" s="46">
        <v>1</v>
      </c>
    </row>
  </sheetData>
  <autoFilter xmlns:etc="http://www.wps.cn/officeDocument/2017/etCustomData" ref="A3:K17" etc:filterBottomFollowUsedRange="0">
    <extLst/>
  </autoFilter>
  <mergeCells count="2">
    <mergeCell ref="A2:K2"/>
    <mergeCell ref="B5:B17"/>
  </mergeCells>
  <pageMargins left="0.590277777777778" right="0.25" top="0.354166666666667" bottom="0.0388888888888889" header="0.118055555555556" footer="0.0784722222222222"/>
  <pageSetup paperSize="9" scale="5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37"/>
  <sheetViews>
    <sheetView workbookViewId="0">
      <selection activeCell="O7" sqref="O7:O37"/>
    </sheetView>
  </sheetViews>
  <sheetFormatPr defaultColWidth="9" defaultRowHeight="13.5"/>
  <cols>
    <col min="3" max="3" width="25.125" customWidth="1"/>
    <col min="8" max="8" width="12.625"/>
  </cols>
  <sheetData>
    <row r="1" ht="18.75" spans="1:15">
      <c r="C1" s="5" t="s">
        <v>49</v>
      </c>
      <c r="M1">
        <v>1</v>
      </c>
    </row>
    <row r="2" ht="18.75" hidden="1" spans="1:15">
      <c r="A2" s="6" t="s">
        <v>5</v>
      </c>
      <c r="C2" s="7" t="s">
        <v>50</v>
      </c>
      <c r="D2" s="8" t="s">
        <v>51</v>
      </c>
      <c r="E2" s="9" t="str">
        <f t="shared" ref="E2:E37" si="0">IF(MOD(MID(F2,17,1),2)=1,"男","女")</f>
        <v>男</v>
      </c>
      <c r="F2" s="7" t="s">
        <v>52</v>
      </c>
      <c r="G2" s="7">
        <f ca="1" t="shared" ref="G2:G37" si="1">DATEDIF(DATE(MID(F2,7,4),MID(F2,11,2),MID(F2,13,2)),TODAY(),"Y")</f>
        <v>29</v>
      </c>
      <c r="H2" s="7">
        <v>16620017683</v>
      </c>
      <c r="I2" s="10" t="s">
        <v>53</v>
      </c>
      <c r="J2" s="11" t="s">
        <v>54</v>
      </c>
      <c r="K2" s="12" t="s">
        <v>55</v>
      </c>
      <c r="L2" s="11" t="s">
        <v>31</v>
      </c>
      <c r="M2" t="str">
        <f>VLOOKUP(D2,A:A,1,0)</f>
        <v>黄冠森</v>
      </c>
    </row>
    <row r="3" ht="15.75" hidden="1" spans="1:15">
      <c r="A3" s="13" t="s">
        <v>56</v>
      </c>
      <c r="C3" s="7" t="s">
        <v>57</v>
      </c>
      <c r="D3" s="8" t="s">
        <v>58</v>
      </c>
      <c r="E3" s="9" t="str">
        <f t="shared" si="0"/>
        <v>女</v>
      </c>
      <c r="F3" s="7" t="s">
        <v>59</v>
      </c>
      <c r="G3" s="7">
        <f ca="1" t="shared" si="1"/>
        <v>28</v>
      </c>
      <c r="H3" s="7" t="s">
        <v>60</v>
      </c>
      <c r="I3" s="14" t="s">
        <v>61</v>
      </c>
      <c r="J3" s="11" t="s">
        <v>62</v>
      </c>
      <c r="K3" s="12" t="s">
        <v>55</v>
      </c>
      <c r="L3" s="11" t="s">
        <v>31</v>
      </c>
      <c r="M3" t="str">
        <f t="shared" ref="M3:M37" si="2">VLOOKUP(D3,A:A,1,0)</f>
        <v>姜慈</v>
      </c>
    </row>
    <row r="4" ht="15.75" hidden="1" spans="1:15">
      <c r="A4" s="13" t="s">
        <v>63</v>
      </c>
      <c r="C4" s="7" t="s">
        <v>57</v>
      </c>
      <c r="D4" s="8" t="s">
        <v>64</v>
      </c>
      <c r="E4" s="9" t="str">
        <f t="shared" si="0"/>
        <v>女</v>
      </c>
      <c r="F4" s="7" t="s">
        <v>65</v>
      </c>
      <c r="G4" s="7">
        <f ca="1" t="shared" si="1"/>
        <v>28</v>
      </c>
      <c r="H4" s="7">
        <v>13535282297</v>
      </c>
      <c r="I4" s="14" t="s">
        <v>53</v>
      </c>
      <c r="J4" s="11" t="s">
        <v>66</v>
      </c>
      <c r="K4" s="12" t="s">
        <v>17</v>
      </c>
      <c r="L4" s="11" t="s">
        <v>15</v>
      </c>
      <c r="M4" t="str">
        <f t="shared" si="2"/>
        <v>汪民希</v>
      </c>
    </row>
    <row r="5" ht="42.75" hidden="1" spans="1:15">
      <c r="A5" s="13" t="s">
        <v>67</v>
      </c>
      <c r="C5" s="7" t="s">
        <v>68</v>
      </c>
      <c r="D5" s="15" t="s">
        <v>69</v>
      </c>
      <c r="E5" s="9" t="str">
        <f t="shared" si="0"/>
        <v>男</v>
      </c>
      <c r="F5" s="7" t="s">
        <v>70</v>
      </c>
      <c r="G5" s="7">
        <f ca="1" t="shared" si="1"/>
        <v>29</v>
      </c>
      <c r="H5" s="7" t="s">
        <v>71</v>
      </c>
      <c r="I5" s="14" t="s">
        <v>53</v>
      </c>
      <c r="J5" s="16" t="s">
        <v>72</v>
      </c>
      <c r="K5" s="17" t="s">
        <v>73</v>
      </c>
      <c r="L5" s="17" t="s">
        <v>74</v>
      </c>
      <c r="M5" t="str">
        <f t="shared" si="2"/>
        <v>刘海永</v>
      </c>
    </row>
    <row r="6" ht="15.75" hidden="1" spans="1:15">
      <c r="A6" s="13" t="s">
        <v>75</v>
      </c>
      <c r="C6" s="18" t="s">
        <v>76</v>
      </c>
      <c r="D6" s="19" t="s">
        <v>75</v>
      </c>
      <c r="E6" s="9" t="str">
        <f t="shared" si="0"/>
        <v>女</v>
      </c>
      <c r="F6" s="7" t="s">
        <v>77</v>
      </c>
      <c r="G6" s="7">
        <f ca="1" t="shared" si="1"/>
        <v>29</v>
      </c>
      <c r="H6" s="7" t="s">
        <v>78</v>
      </c>
      <c r="I6" s="14" t="s">
        <v>79</v>
      </c>
      <c r="J6" s="12" t="s">
        <v>80</v>
      </c>
      <c r="K6" s="12" t="s">
        <v>42</v>
      </c>
      <c r="L6" s="11" t="s">
        <v>31</v>
      </c>
      <c r="M6" t="str">
        <f t="shared" si="2"/>
        <v>唐黎</v>
      </c>
    </row>
    <row r="7" ht="28.5" spans="1:15">
      <c r="A7" s="13" t="s">
        <v>81</v>
      </c>
      <c r="C7" s="7" t="s">
        <v>76</v>
      </c>
      <c r="D7" s="19" t="s">
        <v>82</v>
      </c>
      <c r="E7" s="9" t="str">
        <f t="shared" si="0"/>
        <v>男</v>
      </c>
      <c r="F7" s="7" t="s">
        <v>83</v>
      </c>
      <c r="G7" s="7">
        <f ca="1" t="shared" si="1"/>
        <v>35</v>
      </c>
      <c r="H7" s="7" t="s">
        <v>84</v>
      </c>
      <c r="I7" s="14" t="s">
        <v>53</v>
      </c>
      <c r="J7" s="12" t="s">
        <v>85</v>
      </c>
      <c r="K7" s="12" t="s">
        <v>17</v>
      </c>
      <c r="L7" s="11" t="s">
        <v>15</v>
      </c>
      <c r="M7" t="e">
        <f t="shared" si="2"/>
        <v>#N/A</v>
      </c>
      <c r="O7" t="str">
        <f>MID(F7,7,8)</f>
        <v>19910213</v>
      </c>
    </row>
    <row r="8" ht="28.5" hidden="1" spans="1:15">
      <c r="A8" s="13" t="s">
        <v>86</v>
      </c>
      <c r="C8" s="7" t="s">
        <v>76</v>
      </c>
      <c r="D8" s="19" t="s">
        <v>81</v>
      </c>
      <c r="E8" s="9" t="str">
        <f t="shared" si="0"/>
        <v>女</v>
      </c>
      <c r="F8" s="7" t="s">
        <v>87</v>
      </c>
      <c r="G8" s="7">
        <f ca="1" t="shared" si="1"/>
        <v>33</v>
      </c>
      <c r="H8" s="7" t="s">
        <v>88</v>
      </c>
      <c r="I8" s="14" t="s">
        <v>61</v>
      </c>
      <c r="J8" s="12" t="s">
        <v>89</v>
      </c>
      <c r="K8" s="12" t="s">
        <v>17</v>
      </c>
      <c r="L8" s="11" t="s">
        <v>15</v>
      </c>
      <c r="M8" t="str">
        <f t="shared" si="2"/>
        <v>陈丽君</v>
      </c>
    </row>
    <row r="9" ht="28.5" hidden="1" spans="1:15">
      <c r="A9" s="13" t="s">
        <v>90</v>
      </c>
      <c r="C9" s="7" t="s">
        <v>76</v>
      </c>
      <c r="D9" s="19" t="s">
        <v>86</v>
      </c>
      <c r="E9" s="9" t="str">
        <f t="shared" si="0"/>
        <v>男</v>
      </c>
      <c r="F9" s="7" t="s">
        <v>91</v>
      </c>
      <c r="G9" s="7">
        <f ca="1" t="shared" si="1"/>
        <v>44</v>
      </c>
      <c r="H9" s="7" t="s">
        <v>92</v>
      </c>
      <c r="I9" s="14" t="s">
        <v>53</v>
      </c>
      <c r="J9" s="12" t="s">
        <v>89</v>
      </c>
      <c r="K9" s="12" t="s">
        <v>17</v>
      </c>
      <c r="L9" s="11" t="s">
        <v>15</v>
      </c>
      <c r="M9" t="str">
        <f t="shared" si="2"/>
        <v>陈迁</v>
      </c>
    </row>
    <row r="10" ht="28.5" spans="1:15">
      <c r="A10" s="13" t="s">
        <v>93</v>
      </c>
      <c r="C10" s="7" t="s">
        <v>76</v>
      </c>
      <c r="D10" s="19" t="s">
        <v>94</v>
      </c>
      <c r="E10" s="9" t="str">
        <f t="shared" si="0"/>
        <v>女</v>
      </c>
      <c r="F10" s="7" t="s">
        <v>95</v>
      </c>
      <c r="G10" s="7">
        <f ca="1" t="shared" si="1"/>
        <v>31</v>
      </c>
      <c r="H10" s="7" t="s">
        <v>96</v>
      </c>
      <c r="I10" s="14" t="s">
        <v>53</v>
      </c>
      <c r="J10" s="12" t="s">
        <v>97</v>
      </c>
      <c r="K10" s="12" t="s">
        <v>17</v>
      </c>
      <c r="L10" s="11" t="s">
        <v>15</v>
      </c>
      <c r="M10" t="e">
        <f t="shared" si="2"/>
        <v>#N/A</v>
      </c>
      <c r="O10" t="str">
        <f>MID(F10,7,8)</f>
        <v>19941111</v>
      </c>
    </row>
    <row r="11" ht="42.75" hidden="1" spans="1:15">
      <c r="A11" s="20" t="s">
        <v>98</v>
      </c>
      <c r="C11" s="7" t="s">
        <v>99</v>
      </c>
      <c r="D11" s="19" t="s">
        <v>90</v>
      </c>
      <c r="E11" s="9" t="str">
        <f t="shared" si="0"/>
        <v>女</v>
      </c>
      <c r="F11" s="7" t="s">
        <v>100</v>
      </c>
      <c r="G11" s="7">
        <f ca="1" t="shared" si="1"/>
        <v>26</v>
      </c>
      <c r="H11" s="7" t="s">
        <v>101</v>
      </c>
      <c r="I11" s="14" t="s">
        <v>61</v>
      </c>
      <c r="J11" s="12" t="s">
        <v>102</v>
      </c>
      <c r="K11" s="12" t="s">
        <v>103</v>
      </c>
      <c r="L11" s="11" t="s">
        <v>31</v>
      </c>
      <c r="M11" t="str">
        <f t="shared" si="2"/>
        <v>杜苗爽</v>
      </c>
    </row>
    <row r="12" ht="28.5" hidden="1" spans="1:15">
      <c r="A12" s="13" t="s">
        <v>104</v>
      </c>
      <c r="C12" s="7" t="s">
        <v>99</v>
      </c>
      <c r="D12" s="19" t="s">
        <v>93</v>
      </c>
      <c r="E12" s="9" t="str">
        <f t="shared" si="0"/>
        <v>女</v>
      </c>
      <c r="F12" s="7" t="s">
        <v>105</v>
      </c>
      <c r="G12" s="7">
        <f ca="1" t="shared" si="1"/>
        <v>33</v>
      </c>
      <c r="H12" s="7" t="s">
        <v>106</v>
      </c>
      <c r="I12" s="14" t="s">
        <v>79</v>
      </c>
      <c r="J12" s="12" t="s">
        <v>107</v>
      </c>
      <c r="K12" s="12" t="s">
        <v>17</v>
      </c>
      <c r="L12" s="11" t="s">
        <v>15</v>
      </c>
      <c r="M12" t="str">
        <f t="shared" si="2"/>
        <v>苏佩珣</v>
      </c>
    </row>
    <row r="13" ht="28.5" hidden="1" spans="1:15">
      <c r="A13" s="13" t="s">
        <v>108</v>
      </c>
      <c r="C13" s="7" t="s">
        <v>99</v>
      </c>
      <c r="D13" s="19" t="s">
        <v>98</v>
      </c>
      <c r="E13" s="9" t="str">
        <f t="shared" si="0"/>
        <v>女</v>
      </c>
      <c r="F13" s="7" t="s">
        <v>109</v>
      </c>
      <c r="G13" s="7">
        <f ca="1" t="shared" si="1"/>
        <v>28</v>
      </c>
      <c r="H13" s="7" t="s">
        <v>110</v>
      </c>
      <c r="I13" s="14" t="s">
        <v>61</v>
      </c>
      <c r="J13" s="12" t="s">
        <v>85</v>
      </c>
      <c r="K13" s="12" t="s">
        <v>17</v>
      </c>
      <c r="L13" s="11" t="s">
        <v>15</v>
      </c>
      <c r="M13" t="str">
        <f t="shared" si="2"/>
        <v>丘晓春</v>
      </c>
    </row>
    <row r="14" ht="42.75" hidden="1" spans="1:15">
      <c r="A14" s="13" t="s">
        <v>111</v>
      </c>
      <c r="C14" s="18" t="s">
        <v>112</v>
      </c>
      <c r="D14" s="19" t="s">
        <v>104</v>
      </c>
      <c r="E14" s="9" t="str">
        <f t="shared" si="0"/>
        <v>男</v>
      </c>
      <c r="F14" s="7" t="s">
        <v>113</v>
      </c>
      <c r="G14" s="7">
        <f ca="1" t="shared" si="1"/>
        <v>26</v>
      </c>
      <c r="H14" s="7" t="s">
        <v>114</v>
      </c>
      <c r="I14" s="14" t="s">
        <v>61</v>
      </c>
      <c r="J14" s="12" t="s">
        <v>66</v>
      </c>
      <c r="K14" s="12" t="s">
        <v>103</v>
      </c>
      <c r="L14" s="11" t="s">
        <v>31</v>
      </c>
      <c r="M14" t="str">
        <f t="shared" si="2"/>
        <v>郭敬朗</v>
      </c>
    </row>
    <row r="15" ht="28.5" hidden="1" spans="1:15">
      <c r="A15" s="13" t="s">
        <v>115</v>
      </c>
      <c r="C15" s="7" t="s">
        <v>99</v>
      </c>
      <c r="D15" s="19" t="s">
        <v>108</v>
      </c>
      <c r="E15" s="9" t="str">
        <f t="shared" si="0"/>
        <v>男</v>
      </c>
      <c r="F15" s="7" t="s">
        <v>116</v>
      </c>
      <c r="G15" s="7">
        <f ca="1" t="shared" si="1"/>
        <v>27</v>
      </c>
      <c r="H15" s="7" t="s">
        <v>117</v>
      </c>
      <c r="I15" s="14" t="s">
        <v>61</v>
      </c>
      <c r="J15" s="12" t="s">
        <v>97</v>
      </c>
      <c r="K15" s="12" t="s">
        <v>17</v>
      </c>
      <c r="L15" s="11" t="s">
        <v>15</v>
      </c>
      <c r="M15" t="str">
        <f t="shared" si="2"/>
        <v>伍天成</v>
      </c>
    </row>
    <row r="16" ht="15.75" spans="1:15">
      <c r="A16" s="13" t="s">
        <v>118</v>
      </c>
      <c r="C16" s="18" t="s">
        <v>119</v>
      </c>
      <c r="D16" s="19" t="s">
        <v>120</v>
      </c>
      <c r="E16" s="9" t="str">
        <f t="shared" si="0"/>
        <v>女</v>
      </c>
      <c r="F16" s="7" t="s">
        <v>121</v>
      </c>
      <c r="G16" s="7">
        <f ca="1" t="shared" si="1"/>
        <v>34</v>
      </c>
      <c r="H16" s="7" t="s">
        <v>122</v>
      </c>
      <c r="I16" s="14" t="s">
        <v>53</v>
      </c>
      <c r="J16" s="12" t="s">
        <v>80</v>
      </c>
      <c r="K16" s="12" t="s">
        <v>55</v>
      </c>
      <c r="L16" s="11" t="s">
        <v>31</v>
      </c>
      <c r="M16" t="e">
        <f t="shared" si="2"/>
        <v>#N/A</v>
      </c>
      <c r="O16" t="str">
        <f>MID(F16,7,8)</f>
        <v>19911030</v>
      </c>
    </row>
    <row r="17" ht="28.5" hidden="1" spans="1:15">
      <c r="A17" s="13" t="s">
        <v>123</v>
      </c>
      <c r="C17" s="7" t="s">
        <v>124</v>
      </c>
      <c r="D17" s="19" t="s">
        <v>111</v>
      </c>
      <c r="E17" s="9" t="str">
        <f t="shared" si="0"/>
        <v>女</v>
      </c>
      <c r="F17" s="7" t="s">
        <v>125</v>
      </c>
      <c r="G17" s="7">
        <f ca="1" t="shared" si="1"/>
        <v>29</v>
      </c>
      <c r="H17" s="7" t="s">
        <v>126</v>
      </c>
      <c r="I17" s="14" t="s">
        <v>79</v>
      </c>
      <c r="J17" s="12" t="s">
        <v>97</v>
      </c>
      <c r="K17" s="12" t="s">
        <v>17</v>
      </c>
      <c r="L17" s="11" t="s">
        <v>15</v>
      </c>
      <c r="M17" t="str">
        <f t="shared" si="2"/>
        <v>张瑜</v>
      </c>
    </row>
    <row r="18" ht="42.75" hidden="1" spans="1:15">
      <c r="A18" s="21" t="s">
        <v>127</v>
      </c>
      <c r="C18" s="7" t="s">
        <v>124</v>
      </c>
      <c r="D18" s="19" t="s">
        <v>115</v>
      </c>
      <c r="E18" s="9" t="str">
        <f t="shared" si="0"/>
        <v>女</v>
      </c>
      <c r="F18" s="7" t="s">
        <v>128</v>
      </c>
      <c r="G18" s="7">
        <f ca="1" t="shared" si="1"/>
        <v>31</v>
      </c>
      <c r="H18" s="7" t="s">
        <v>129</v>
      </c>
      <c r="I18" s="14" t="s">
        <v>53</v>
      </c>
      <c r="J18" s="12" t="s">
        <v>130</v>
      </c>
      <c r="K18" s="12" t="s">
        <v>103</v>
      </c>
      <c r="L18" s="11" t="s">
        <v>31</v>
      </c>
      <c r="M18" t="str">
        <f t="shared" si="2"/>
        <v>谢林丹</v>
      </c>
    </row>
    <row r="19" ht="28.5" hidden="1" spans="1:15">
      <c r="A19" s="21" t="s">
        <v>131</v>
      </c>
      <c r="C19" s="7" t="s">
        <v>124</v>
      </c>
      <c r="D19" s="19" t="s">
        <v>118</v>
      </c>
      <c r="E19" s="9" t="str">
        <f t="shared" si="0"/>
        <v>男</v>
      </c>
      <c r="F19" s="7" t="s">
        <v>132</v>
      </c>
      <c r="G19" s="7">
        <f ca="1" t="shared" si="1"/>
        <v>31</v>
      </c>
      <c r="H19" s="7" t="s">
        <v>133</v>
      </c>
      <c r="I19" s="14" t="s">
        <v>53</v>
      </c>
      <c r="J19" s="12" t="s">
        <v>89</v>
      </c>
      <c r="K19" s="12" t="s">
        <v>17</v>
      </c>
      <c r="L19" s="11" t="s">
        <v>15</v>
      </c>
      <c r="M19" t="str">
        <f t="shared" si="2"/>
        <v>黄洪胜</v>
      </c>
    </row>
    <row r="20" ht="28.5" spans="1:15">
      <c r="A20" s="21" t="s">
        <v>134</v>
      </c>
      <c r="C20" s="7" t="s">
        <v>124</v>
      </c>
      <c r="D20" s="19" t="s">
        <v>135</v>
      </c>
      <c r="E20" s="9" t="str">
        <f t="shared" si="0"/>
        <v>女</v>
      </c>
      <c r="F20" s="7" t="s">
        <v>136</v>
      </c>
      <c r="G20" s="7">
        <f ca="1" t="shared" si="1"/>
        <v>27</v>
      </c>
      <c r="H20" s="7" t="s">
        <v>137</v>
      </c>
      <c r="I20" s="14" t="s">
        <v>61</v>
      </c>
      <c r="J20" s="12" t="s">
        <v>138</v>
      </c>
      <c r="K20" s="12" t="s">
        <v>17</v>
      </c>
      <c r="L20" s="11" t="s">
        <v>15</v>
      </c>
      <c r="M20" t="e">
        <f t="shared" si="2"/>
        <v>#N/A</v>
      </c>
      <c r="O20" t="str">
        <f>MID(F20,7,8)</f>
        <v>19990202</v>
      </c>
    </row>
    <row r="21" ht="28.5" spans="1:15">
      <c r="A21" s="21" t="s">
        <v>139</v>
      </c>
      <c r="C21" s="18" t="s">
        <v>22</v>
      </c>
      <c r="D21" s="19" t="s">
        <v>140</v>
      </c>
      <c r="E21" s="9" t="str">
        <f t="shared" si="0"/>
        <v>女</v>
      </c>
      <c r="F21" s="7" t="s">
        <v>141</v>
      </c>
      <c r="G21" s="7">
        <f ca="1" t="shared" si="1"/>
        <v>32</v>
      </c>
      <c r="H21" s="7" t="s">
        <v>142</v>
      </c>
      <c r="I21" s="14" t="s">
        <v>53</v>
      </c>
      <c r="J21" s="12" t="s">
        <v>85</v>
      </c>
      <c r="K21" s="12" t="s">
        <v>17</v>
      </c>
      <c r="L21" s="11" t="s">
        <v>15</v>
      </c>
      <c r="M21" t="e">
        <f t="shared" si="2"/>
        <v>#N/A</v>
      </c>
      <c r="O21" t="str">
        <f>MID(F21,7,8)</f>
        <v>19930521</v>
      </c>
    </row>
    <row r="22" ht="28.5" hidden="1" spans="1:15">
      <c r="A22" s="21" t="s">
        <v>143</v>
      </c>
      <c r="C22" s="18" t="s">
        <v>46</v>
      </c>
      <c r="D22" s="19" t="s">
        <v>123</v>
      </c>
      <c r="E22" s="9" t="str">
        <f t="shared" si="0"/>
        <v>女</v>
      </c>
      <c r="F22" s="7" t="s">
        <v>144</v>
      </c>
      <c r="G22" s="7">
        <f ca="1" t="shared" si="1"/>
        <v>28</v>
      </c>
      <c r="H22" s="7" t="s">
        <v>145</v>
      </c>
      <c r="I22" s="14" t="s">
        <v>61</v>
      </c>
      <c r="J22" s="12" t="s">
        <v>146</v>
      </c>
      <c r="K22" s="12" t="s">
        <v>17</v>
      </c>
      <c r="L22" s="11" t="s">
        <v>15</v>
      </c>
      <c r="M22" t="str">
        <f t="shared" si="2"/>
        <v>官子瑞</v>
      </c>
    </row>
    <row r="23" ht="28.5" hidden="1" spans="1:15">
      <c r="A23" s="21" t="s">
        <v>147</v>
      </c>
      <c r="C23" s="7" t="s">
        <v>148</v>
      </c>
      <c r="D23" s="8" t="s">
        <v>127</v>
      </c>
      <c r="E23" s="9" t="str">
        <f t="shared" si="0"/>
        <v>女</v>
      </c>
      <c r="F23" s="7" t="s">
        <v>149</v>
      </c>
      <c r="G23" s="7">
        <f ca="1" t="shared" si="1"/>
        <v>29</v>
      </c>
      <c r="H23" s="7" t="s">
        <v>150</v>
      </c>
      <c r="I23" s="14" t="s">
        <v>53</v>
      </c>
      <c r="J23" s="12" t="s">
        <v>107</v>
      </c>
      <c r="K23" s="12" t="s">
        <v>17</v>
      </c>
      <c r="L23" s="11" t="s">
        <v>15</v>
      </c>
      <c r="M23" t="str">
        <f t="shared" si="2"/>
        <v>吴晨曦</v>
      </c>
    </row>
    <row r="24" ht="28.5" hidden="1" spans="1:15">
      <c r="A24" s="21" t="s">
        <v>151</v>
      </c>
      <c r="C24" s="7" t="s">
        <v>148</v>
      </c>
      <c r="D24" s="19" t="s">
        <v>131</v>
      </c>
      <c r="E24" s="9" t="str">
        <f t="shared" si="0"/>
        <v>女</v>
      </c>
      <c r="F24" s="7" t="s">
        <v>152</v>
      </c>
      <c r="G24" s="7">
        <f ca="1" t="shared" si="1"/>
        <v>34</v>
      </c>
      <c r="H24" s="7" t="s">
        <v>153</v>
      </c>
      <c r="I24" s="14" t="s">
        <v>79</v>
      </c>
      <c r="J24" s="12" t="s">
        <v>154</v>
      </c>
      <c r="K24" s="12" t="s">
        <v>17</v>
      </c>
      <c r="L24" s="11" t="s">
        <v>15</v>
      </c>
      <c r="M24" t="str">
        <f t="shared" si="2"/>
        <v>张春艳</v>
      </c>
    </row>
    <row r="25" ht="28.5" hidden="1" spans="1:15">
      <c r="A25" s="21" t="s">
        <v>155</v>
      </c>
      <c r="C25" s="7" t="s">
        <v>148</v>
      </c>
      <c r="D25" s="19" t="s">
        <v>134</v>
      </c>
      <c r="E25" s="9" t="str">
        <f t="shared" si="0"/>
        <v>女</v>
      </c>
      <c r="F25" s="7" t="s">
        <v>156</v>
      </c>
      <c r="G25" s="7">
        <f ca="1" t="shared" si="1"/>
        <v>30</v>
      </c>
      <c r="H25" s="7" t="s">
        <v>157</v>
      </c>
      <c r="I25" s="10" t="s">
        <v>53</v>
      </c>
      <c r="J25" s="12" t="s">
        <v>158</v>
      </c>
      <c r="K25" s="12" t="s">
        <v>17</v>
      </c>
      <c r="L25" s="11" t="s">
        <v>15</v>
      </c>
      <c r="M25" t="str">
        <f t="shared" si="2"/>
        <v>吕宇</v>
      </c>
    </row>
    <row r="26" ht="57" hidden="1" spans="1:15">
      <c r="A26" s="21" t="s">
        <v>159</v>
      </c>
      <c r="C26" s="18" t="s">
        <v>160</v>
      </c>
      <c r="D26" s="8" t="s">
        <v>139</v>
      </c>
      <c r="E26" s="9" t="str">
        <f t="shared" si="0"/>
        <v>女</v>
      </c>
      <c r="F26" s="7" t="s">
        <v>161</v>
      </c>
      <c r="G26" s="7">
        <f ca="1" t="shared" si="1"/>
        <v>27</v>
      </c>
      <c r="H26" s="7" t="s">
        <v>162</v>
      </c>
      <c r="I26" s="14" t="s">
        <v>61</v>
      </c>
      <c r="J26" s="12" t="s">
        <v>163</v>
      </c>
      <c r="K26" s="12" t="s">
        <v>164</v>
      </c>
      <c r="L26" s="11" t="s">
        <v>31</v>
      </c>
      <c r="M26" t="str">
        <f t="shared" si="2"/>
        <v>黄乐娟</v>
      </c>
    </row>
    <row r="27" ht="28.5" hidden="1" spans="1:15">
      <c r="A27" s="21" t="s">
        <v>165</v>
      </c>
      <c r="C27" s="7" t="s">
        <v>166</v>
      </c>
      <c r="D27" s="19" t="s">
        <v>143</v>
      </c>
      <c r="E27" s="9" t="str">
        <f t="shared" si="0"/>
        <v>女</v>
      </c>
      <c r="F27" s="7" t="s">
        <v>167</v>
      </c>
      <c r="G27" s="7">
        <f ca="1" t="shared" si="1"/>
        <v>29</v>
      </c>
      <c r="H27" s="7" t="s">
        <v>168</v>
      </c>
      <c r="I27" s="14" t="s">
        <v>169</v>
      </c>
      <c r="J27" s="12" t="s">
        <v>170</v>
      </c>
      <c r="K27" s="12" t="s">
        <v>171</v>
      </c>
      <c r="L27" s="11" t="s">
        <v>31</v>
      </c>
      <c r="M27" t="str">
        <f t="shared" si="2"/>
        <v>杨彩红</v>
      </c>
    </row>
    <row r="28" ht="57" spans="1:15">
      <c r="A28" s="21" t="s">
        <v>172</v>
      </c>
      <c r="C28" s="7" t="s">
        <v>166</v>
      </c>
      <c r="D28" s="8" t="s">
        <v>173</v>
      </c>
      <c r="E28" s="9" t="str">
        <f t="shared" si="0"/>
        <v>女</v>
      </c>
      <c r="F28" s="7" t="s">
        <v>174</v>
      </c>
      <c r="G28" s="7">
        <f ca="1" t="shared" si="1"/>
        <v>25</v>
      </c>
      <c r="H28" s="7" t="s">
        <v>175</v>
      </c>
      <c r="I28" s="14" t="s">
        <v>61</v>
      </c>
      <c r="J28" s="12" t="s">
        <v>176</v>
      </c>
      <c r="K28" s="12" t="s">
        <v>177</v>
      </c>
      <c r="L28" s="11" t="s">
        <v>31</v>
      </c>
      <c r="M28" t="e">
        <f t="shared" si="2"/>
        <v>#N/A</v>
      </c>
      <c r="O28" t="str">
        <f>MID(F28,7,8)</f>
        <v>20000616</v>
      </c>
    </row>
    <row r="29" ht="57" hidden="1" spans="1:15">
      <c r="A29" s="13" t="s">
        <v>69</v>
      </c>
      <c r="C29" s="7" t="s">
        <v>166</v>
      </c>
      <c r="D29" s="19" t="s">
        <v>147</v>
      </c>
      <c r="E29" s="9" t="str">
        <f t="shared" si="0"/>
        <v>女</v>
      </c>
      <c r="F29" s="7" t="s">
        <v>178</v>
      </c>
      <c r="G29" s="7">
        <f ca="1" t="shared" si="1"/>
        <v>28</v>
      </c>
      <c r="H29" s="7" t="s">
        <v>179</v>
      </c>
      <c r="I29" s="14" t="s">
        <v>53</v>
      </c>
      <c r="J29" s="12" t="s">
        <v>170</v>
      </c>
      <c r="K29" s="12" t="s">
        <v>177</v>
      </c>
      <c r="L29" s="11" t="s">
        <v>31</v>
      </c>
      <c r="M29" t="str">
        <f t="shared" si="2"/>
        <v>方紫薇</v>
      </c>
    </row>
    <row r="30" ht="28.5" hidden="1" spans="1:15">
      <c r="C30" s="7" t="s">
        <v>166</v>
      </c>
      <c r="D30" s="8" t="s">
        <v>151</v>
      </c>
      <c r="E30" s="9" t="str">
        <f t="shared" si="0"/>
        <v>女</v>
      </c>
      <c r="F30" s="7" t="s">
        <v>180</v>
      </c>
      <c r="G30" s="7">
        <f ca="1" t="shared" si="1"/>
        <v>29</v>
      </c>
      <c r="H30" s="7" t="s">
        <v>181</v>
      </c>
      <c r="I30" s="14" t="s">
        <v>79</v>
      </c>
      <c r="J30" s="12" t="s">
        <v>66</v>
      </c>
      <c r="K30" s="12" t="s">
        <v>182</v>
      </c>
      <c r="L30" s="11" t="s">
        <v>31</v>
      </c>
      <c r="M30" t="str">
        <f t="shared" si="2"/>
        <v>陈冰倩</v>
      </c>
    </row>
    <row r="31" ht="57" spans="1:15">
      <c r="C31" s="7" t="s">
        <v>166</v>
      </c>
      <c r="D31" s="19" t="s">
        <v>183</v>
      </c>
      <c r="E31" s="9" t="str">
        <f t="shared" si="0"/>
        <v>女</v>
      </c>
      <c r="F31" s="7" t="s">
        <v>184</v>
      </c>
      <c r="G31" s="7">
        <f ca="1" t="shared" si="1"/>
        <v>26</v>
      </c>
      <c r="H31" s="7" t="s">
        <v>185</v>
      </c>
      <c r="I31" s="14" t="s">
        <v>53</v>
      </c>
      <c r="J31" s="12" t="s">
        <v>186</v>
      </c>
      <c r="K31" s="12" t="s">
        <v>164</v>
      </c>
      <c r="L31" s="11" t="s">
        <v>31</v>
      </c>
      <c r="M31" t="e">
        <f t="shared" si="2"/>
        <v>#N/A</v>
      </c>
      <c r="O31" t="str">
        <f>MID(F31,7,8)</f>
        <v>19990919</v>
      </c>
    </row>
    <row r="32" ht="28.5" spans="1:15">
      <c r="C32" s="7" t="s">
        <v>187</v>
      </c>
      <c r="D32" s="8" t="s">
        <v>188</v>
      </c>
      <c r="E32" s="9" t="str">
        <f t="shared" si="0"/>
        <v>女</v>
      </c>
      <c r="F32" s="7" t="s">
        <v>189</v>
      </c>
      <c r="G32" s="7">
        <f ca="1" t="shared" si="1"/>
        <v>30</v>
      </c>
      <c r="H32" s="7" t="s">
        <v>190</v>
      </c>
      <c r="I32" s="14" t="s">
        <v>53</v>
      </c>
      <c r="J32" s="12" t="s">
        <v>191</v>
      </c>
      <c r="K32" s="12" t="s">
        <v>33</v>
      </c>
      <c r="L32" s="11" t="s">
        <v>31</v>
      </c>
      <c r="M32" t="e">
        <f t="shared" si="2"/>
        <v>#N/A</v>
      </c>
      <c r="O32" t="str">
        <f>MID(F32,7,8)</f>
        <v>19950425</v>
      </c>
    </row>
    <row r="33" ht="57" hidden="1" spans="3:15">
      <c r="C33" s="7" t="s">
        <v>187</v>
      </c>
      <c r="D33" s="19" t="s">
        <v>155</v>
      </c>
      <c r="E33" s="9" t="str">
        <f t="shared" si="0"/>
        <v>女</v>
      </c>
      <c r="F33" s="7" t="s">
        <v>192</v>
      </c>
      <c r="G33" s="7">
        <f ca="1" t="shared" si="1"/>
        <v>31</v>
      </c>
      <c r="H33" s="7" t="s">
        <v>193</v>
      </c>
      <c r="I33" s="14" t="s">
        <v>53</v>
      </c>
      <c r="J33" s="12" t="s">
        <v>170</v>
      </c>
      <c r="K33" s="12" t="s">
        <v>177</v>
      </c>
      <c r="L33" s="11" t="s">
        <v>31</v>
      </c>
      <c r="M33" t="str">
        <f t="shared" si="2"/>
        <v>万幸</v>
      </c>
    </row>
    <row r="34" ht="28.5" hidden="1" spans="3:15">
      <c r="C34" s="7" t="s">
        <v>187</v>
      </c>
      <c r="D34" s="8" t="s">
        <v>159</v>
      </c>
      <c r="E34" s="9" t="str">
        <f t="shared" si="0"/>
        <v>女</v>
      </c>
      <c r="F34" s="7" t="s">
        <v>194</v>
      </c>
      <c r="G34" s="7">
        <f ca="1" t="shared" si="1"/>
        <v>30</v>
      </c>
      <c r="H34" s="7" t="s">
        <v>195</v>
      </c>
      <c r="I34" s="14" t="s">
        <v>53</v>
      </c>
      <c r="J34" s="12" t="s">
        <v>107</v>
      </c>
      <c r="K34" s="12" t="s">
        <v>196</v>
      </c>
      <c r="L34" s="11" t="s">
        <v>31</v>
      </c>
      <c r="M34" t="str">
        <f t="shared" si="2"/>
        <v>洪佳娜</v>
      </c>
    </row>
    <row r="35" ht="42.75" hidden="1" spans="3:15">
      <c r="C35" s="7" t="s">
        <v>187</v>
      </c>
      <c r="D35" s="8" t="s">
        <v>165</v>
      </c>
      <c r="E35" s="9" t="str">
        <f t="shared" si="0"/>
        <v>女</v>
      </c>
      <c r="F35" s="7" t="s">
        <v>197</v>
      </c>
      <c r="G35" s="7">
        <f ca="1" t="shared" si="1"/>
        <v>31</v>
      </c>
      <c r="H35" s="7" t="s">
        <v>198</v>
      </c>
      <c r="I35" s="14" t="s">
        <v>53</v>
      </c>
      <c r="J35" s="12" t="s">
        <v>199</v>
      </c>
      <c r="K35" s="12" t="s">
        <v>200</v>
      </c>
      <c r="L35" s="11" t="s">
        <v>31</v>
      </c>
      <c r="M35" t="str">
        <f t="shared" si="2"/>
        <v>文秋萍</v>
      </c>
    </row>
    <row r="36" ht="28.5" hidden="1" spans="3:15">
      <c r="C36" s="7" t="s">
        <v>187</v>
      </c>
      <c r="D36" s="8" t="s">
        <v>172</v>
      </c>
      <c r="E36" s="9" t="str">
        <f t="shared" si="0"/>
        <v>女</v>
      </c>
      <c r="F36" s="7" t="s">
        <v>201</v>
      </c>
      <c r="G36" s="7">
        <f ca="1" t="shared" si="1"/>
        <v>33</v>
      </c>
      <c r="H36" s="7" t="s">
        <v>202</v>
      </c>
      <c r="I36" s="14" t="s">
        <v>53</v>
      </c>
      <c r="J36" s="12" t="s">
        <v>170</v>
      </c>
      <c r="K36" s="12" t="s">
        <v>182</v>
      </c>
      <c r="L36" s="11" t="s">
        <v>31</v>
      </c>
      <c r="M36" t="str">
        <f t="shared" si="2"/>
        <v>蔡东红</v>
      </c>
    </row>
    <row r="37" ht="28.5" spans="3:15">
      <c r="C37" s="7" t="s">
        <v>187</v>
      </c>
      <c r="D37" s="8" t="s">
        <v>203</v>
      </c>
      <c r="E37" s="9" t="str">
        <f t="shared" si="0"/>
        <v>男</v>
      </c>
      <c r="F37" s="7" t="s">
        <v>204</v>
      </c>
      <c r="G37" s="7">
        <f ca="1" t="shared" si="1"/>
        <v>34</v>
      </c>
      <c r="H37" s="7" t="s">
        <v>205</v>
      </c>
      <c r="I37" s="14" t="s">
        <v>53</v>
      </c>
      <c r="J37" s="12" t="s">
        <v>206</v>
      </c>
      <c r="K37" s="12" t="s">
        <v>207</v>
      </c>
      <c r="L37" s="11" t="s">
        <v>31</v>
      </c>
      <c r="M37" t="e">
        <f t="shared" si="2"/>
        <v>#N/A</v>
      </c>
      <c r="O37" t="str">
        <f>MID(F37,7,8)</f>
        <v>19911016</v>
      </c>
    </row>
  </sheetData>
  <autoFilter xmlns:etc="http://www.wps.cn/officeDocument/2017/etCustomData" ref="D1:M37" etc:filterBottomFollowUsedRange="0">
    <filterColumn colId="9">
      <customFilters>
        <customFilter operator="equal" val="#N/A"/>
      </customFilters>
    </filterColumn>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G86"/>
  <sheetViews>
    <sheetView workbookViewId="0">
      <selection activeCell="A6" sqref="A6:F72"/>
    </sheetView>
  </sheetViews>
  <sheetFormatPr defaultColWidth="9" defaultRowHeight="13.5" outlineLevelCol="6"/>
  <cols>
    <col min="1" max="1" width="9.54166666666667" style="1" customWidth="1"/>
    <col min="2" max="2" width="12.9083333333333" style="1" customWidth="1"/>
    <col min="3" max="4" width="9.90833333333333" style="1" customWidth="1"/>
    <col min="5" max="5" width="7.81666666666667" style="1" customWidth="1"/>
    <col min="6" max="6" width="5.725" style="1" customWidth="1"/>
  </cols>
  <sheetData>
    <row r="1" ht="15" spans="1:7">
      <c r="A1" s="2" t="s">
        <v>5</v>
      </c>
      <c r="B1" s="2" t="s">
        <v>208</v>
      </c>
      <c r="C1" s="2" t="s">
        <v>209</v>
      </c>
      <c r="D1" s="2" t="s">
        <v>210</v>
      </c>
      <c r="E1" s="2" t="s">
        <v>10</v>
      </c>
      <c r="F1" s="2" t="s">
        <v>211</v>
      </c>
    </row>
    <row r="2" hidden="1" spans="1:7">
      <c r="A2" s="3" t="s">
        <v>56</v>
      </c>
      <c r="B2" s="3" t="s">
        <v>212</v>
      </c>
      <c r="C2" s="3" t="s">
        <v>213</v>
      </c>
      <c r="D2" s="3" t="s">
        <v>214</v>
      </c>
      <c r="E2" s="3" t="s">
        <v>215</v>
      </c>
      <c r="F2" s="3" t="s">
        <v>216</v>
      </c>
      <c r="G2" t="e">
        <f>VLOOKUP(A2,Sheet1!D:D,1,0)</f>
        <v>#N/A</v>
      </c>
    </row>
    <row r="3" hidden="1" spans="1:7">
      <c r="A3" s="4" t="s">
        <v>217</v>
      </c>
      <c r="B3" s="4" t="s">
        <v>218</v>
      </c>
      <c r="C3" s="4" t="s">
        <v>219</v>
      </c>
      <c r="D3" s="4" t="s">
        <v>220</v>
      </c>
      <c r="E3" s="4" t="s">
        <v>221</v>
      </c>
      <c r="F3" s="4" t="s">
        <v>222</v>
      </c>
      <c r="G3" t="e">
        <f>VLOOKUP(A3,Sheet1!D:D,1,0)</f>
        <v>#N/A</v>
      </c>
    </row>
    <row r="4" hidden="1" spans="1:7">
      <c r="A4" s="4" t="s">
        <v>223</v>
      </c>
      <c r="B4" s="4" t="s">
        <v>224</v>
      </c>
      <c r="C4" s="4" t="s">
        <v>225</v>
      </c>
      <c r="D4" s="4" t="s">
        <v>226</v>
      </c>
      <c r="E4" s="4" t="s">
        <v>227</v>
      </c>
      <c r="F4" s="4" t="s">
        <v>228</v>
      </c>
      <c r="G4" t="e">
        <f>VLOOKUP(A4,Sheet1!D:D,1,0)</f>
        <v>#N/A</v>
      </c>
    </row>
    <row r="5" hidden="1" spans="1:7">
      <c r="A5" s="3" t="s">
        <v>69</v>
      </c>
      <c r="B5" s="3" t="s">
        <v>71</v>
      </c>
      <c r="C5" s="3" t="s">
        <v>229</v>
      </c>
      <c r="D5" s="3" t="s">
        <v>230</v>
      </c>
      <c r="E5" s="3" t="s">
        <v>231</v>
      </c>
      <c r="F5" s="3" t="s">
        <v>216</v>
      </c>
      <c r="G5" t="e">
        <f>VLOOKUP(A5,Sheet1!D:D,1,0)</f>
        <v>#N/A</v>
      </c>
    </row>
    <row r="6" spans="1:7">
      <c r="A6" s="3" t="s">
        <v>188</v>
      </c>
      <c r="B6" s="3" t="s">
        <v>190</v>
      </c>
      <c r="C6" s="3" t="s">
        <v>232</v>
      </c>
      <c r="D6" s="3" t="s">
        <v>233</v>
      </c>
      <c r="E6" s="3" t="s">
        <v>234</v>
      </c>
      <c r="F6" s="3" t="s">
        <v>216</v>
      </c>
      <c r="G6" t="e">
        <f>VLOOKUP(A6,Sheet1!D:D,1,0)</f>
        <v>#N/A</v>
      </c>
    </row>
    <row r="7" hidden="1" spans="1:7">
      <c r="A7" s="3" t="s">
        <v>155</v>
      </c>
      <c r="B7" s="3" t="s">
        <v>193</v>
      </c>
      <c r="C7" s="3" t="s">
        <v>232</v>
      </c>
      <c r="D7" s="3" t="s">
        <v>235</v>
      </c>
      <c r="E7" s="3" t="s">
        <v>236</v>
      </c>
      <c r="F7" s="3" t="s">
        <v>222</v>
      </c>
      <c r="G7" t="e">
        <f>VLOOKUP(A7,Sheet1!D:D,1,0)</f>
        <v>#N/A</v>
      </c>
    </row>
    <row r="8" hidden="1" spans="1:7">
      <c r="A8" s="3" t="s">
        <v>237</v>
      </c>
      <c r="B8" s="3" t="s">
        <v>238</v>
      </c>
      <c r="C8" s="3" t="s">
        <v>239</v>
      </c>
      <c r="D8" s="3" t="s">
        <v>240</v>
      </c>
      <c r="E8" s="3" t="s">
        <v>241</v>
      </c>
      <c r="F8" s="3" t="s">
        <v>228</v>
      </c>
      <c r="G8" t="e">
        <f>VLOOKUP(A8,Sheet1!D:D,1,0)</f>
        <v>#N/A</v>
      </c>
    </row>
    <row r="9" hidden="1" spans="1:7">
      <c r="A9" s="3" t="s">
        <v>159</v>
      </c>
      <c r="B9" s="3" t="s">
        <v>195</v>
      </c>
      <c r="C9" s="3" t="s">
        <v>242</v>
      </c>
      <c r="D9" s="3" t="s">
        <v>243</v>
      </c>
      <c r="E9" s="3" t="s">
        <v>244</v>
      </c>
      <c r="F9" s="3" t="s">
        <v>245</v>
      </c>
      <c r="G9" t="e">
        <f>VLOOKUP(A9,Sheet1!D:D,1,0)</f>
        <v>#N/A</v>
      </c>
    </row>
    <row r="10" hidden="1" spans="1:7">
      <c r="A10" s="3" t="s">
        <v>165</v>
      </c>
      <c r="B10" s="3" t="s">
        <v>198</v>
      </c>
      <c r="C10" s="3" t="s">
        <v>246</v>
      </c>
      <c r="D10" s="3" t="s">
        <v>247</v>
      </c>
      <c r="E10" s="3" t="s">
        <v>248</v>
      </c>
      <c r="F10" s="3" t="s">
        <v>249</v>
      </c>
      <c r="G10" t="e">
        <f>VLOOKUP(A10,Sheet1!D:D,1,0)</f>
        <v>#N/A</v>
      </c>
    </row>
    <row r="11" hidden="1" spans="1:7">
      <c r="A11" s="3" t="s">
        <v>172</v>
      </c>
      <c r="B11" s="3" t="s">
        <v>202</v>
      </c>
      <c r="C11" s="3" t="s">
        <v>250</v>
      </c>
      <c r="D11" s="3" t="s">
        <v>251</v>
      </c>
      <c r="E11" s="3" t="s">
        <v>252</v>
      </c>
      <c r="F11" s="3" t="s">
        <v>253</v>
      </c>
      <c r="G11" t="e">
        <f>VLOOKUP(A11,Sheet1!D:D,1,0)</f>
        <v>#N/A</v>
      </c>
    </row>
    <row r="12" spans="1:7">
      <c r="A12" s="3" t="s">
        <v>203</v>
      </c>
      <c r="B12" s="3" t="s">
        <v>205</v>
      </c>
      <c r="C12" s="3" t="s">
        <v>254</v>
      </c>
      <c r="D12" s="3" t="s">
        <v>248</v>
      </c>
      <c r="E12" s="3" t="s">
        <v>255</v>
      </c>
      <c r="F12" s="3" t="s">
        <v>256</v>
      </c>
      <c r="G12" t="e">
        <f>VLOOKUP(A12,Sheet1!D:D,1,0)</f>
        <v>#N/A</v>
      </c>
    </row>
    <row r="13" hidden="1" spans="1:7">
      <c r="A13" s="4" t="s">
        <v>257</v>
      </c>
      <c r="B13" s="4" t="s">
        <v>258</v>
      </c>
      <c r="C13" s="4" t="s">
        <v>259</v>
      </c>
      <c r="D13" s="4" t="s">
        <v>247</v>
      </c>
      <c r="E13" s="4" t="s">
        <v>260</v>
      </c>
      <c r="F13" s="4" t="s">
        <v>261</v>
      </c>
      <c r="G13" t="e">
        <f>VLOOKUP(A13,Sheet1!D:D,1,0)</f>
        <v>#N/A</v>
      </c>
    </row>
    <row r="14" hidden="1" spans="1:7">
      <c r="A14" s="4" t="s">
        <v>262</v>
      </c>
      <c r="B14" s="4" t="s">
        <v>263</v>
      </c>
      <c r="C14" s="4" t="s">
        <v>264</v>
      </c>
      <c r="D14" s="4" t="s">
        <v>265</v>
      </c>
      <c r="E14" s="4" t="s">
        <v>266</v>
      </c>
      <c r="F14" s="4" t="s">
        <v>267</v>
      </c>
      <c r="G14" t="e">
        <f>VLOOKUP(A14,Sheet1!D:D,1,0)</f>
        <v>#N/A</v>
      </c>
    </row>
    <row r="15" hidden="1" spans="1:7">
      <c r="A15" s="4" t="s">
        <v>268</v>
      </c>
      <c r="B15" s="4" t="s">
        <v>269</v>
      </c>
      <c r="C15" s="4" t="s">
        <v>270</v>
      </c>
      <c r="D15" s="4" t="s">
        <v>247</v>
      </c>
      <c r="E15" s="4" t="s">
        <v>271</v>
      </c>
      <c r="F15" s="4" t="s">
        <v>272</v>
      </c>
      <c r="G15" t="e">
        <f>VLOOKUP(A15,Sheet1!D:D,1,0)</f>
        <v>#N/A</v>
      </c>
    </row>
    <row r="16" hidden="1" spans="1:7">
      <c r="A16" s="4" t="s">
        <v>273</v>
      </c>
      <c r="B16" s="4" t="s">
        <v>274</v>
      </c>
      <c r="C16" s="4" t="s">
        <v>275</v>
      </c>
      <c r="D16" s="4" t="s">
        <v>276</v>
      </c>
      <c r="E16" s="4" t="s">
        <v>277</v>
      </c>
      <c r="F16" s="4" t="s">
        <v>278</v>
      </c>
      <c r="G16" t="e">
        <f>VLOOKUP(A16,Sheet1!D:D,1,0)</f>
        <v>#N/A</v>
      </c>
    </row>
    <row r="17" hidden="1" spans="1:7">
      <c r="A17" s="4" t="s">
        <v>279</v>
      </c>
      <c r="B17" s="4" t="s">
        <v>280</v>
      </c>
      <c r="C17" s="4" t="s">
        <v>239</v>
      </c>
      <c r="D17" s="4" t="s">
        <v>281</v>
      </c>
      <c r="E17" s="4" t="s">
        <v>282</v>
      </c>
      <c r="F17" s="4" t="s">
        <v>283</v>
      </c>
      <c r="G17" t="e">
        <f>VLOOKUP(A17,Sheet1!D:D,1,0)</f>
        <v>#N/A</v>
      </c>
    </row>
    <row r="18" hidden="1" spans="1:7">
      <c r="A18" s="4" t="s">
        <v>284</v>
      </c>
      <c r="B18" s="4" t="s">
        <v>285</v>
      </c>
      <c r="C18" s="4" t="s">
        <v>286</v>
      </c>
      <c r="D18" s="4" t="s">
        <v>287</v>
      </c>
      <c r="E18" s="4" t="s">
        <v>288</v>
      </c>
      <c r="F18" s="4" t="s">
        <v>289</v>
      </c>
      <c r="G18" t="e">
        <f>VLOOKUP(A18,Sheet1!D:D,1,0)</f>
        <v>#N/A</v>
      </c>
    </row>
    <row r="19" hidden="1" spans="1:7">
      <c r="A19" s="4" t="s">
        <v>290</v>
      </c>
      <c r="B19" s="4" t="s">
        <v>291</v>
      </c>
      <c r="C19" s="4" t="s">
        <v>292</v>
      </c>
      <c r="D19" s="4" t="s">
        <v>293</v>
      </c>
      <c r="E19" s="4" t="s">
        <v>294</v>
      </c>
      <c r="F19" s="4" t="s">
        <v>295</v>
      </c>
      <c r="G19" t="e">
        <f>VLOOKUP(A19,Sheet1!D:D,1,0)</f>
        <v>#N/A</v>
      </c>
    </row>
    <row r="20" hidden="1" spans="1:7">
      <c r="A20" s="4" t="s">
        <v>296</v>
      </c>
      <c r="B20" s="4" t="s">
        <v>297</v>
      </c>
      <c r="C20" s="4" t="s">
        <v>254</v>
      </c>
      <c r="D20" s="4" t="s">
        <v>298</v>
      </c>
      <c r="E20" s="4" t="s">
        <v>299</v>
      </c>
      <c r="F20" s="4" t="s">
        <v>300</v>
      </c>
      <c r="G20" t="e">
        <f>VLOOKUP(A20,Sheet1!D:D,1,0)</f>
        <v>#N/A</v>
      </c>
    </row>
    <row r="21" hidden="1" spans="1:7">
      <c r="A21" s="4" t="s">
        <v>301</v>
      </c>
      <c r="B21" s="4" t="s">
        <v>302</v>
      </c>
      <c r="C21" s="4" t="s">
        <v>303</v>
      </c>
      <c r="D21" s="4" t="s">
        <v>304</v>
      </c>
      <c r="E21" s="4" t="s">
        <v>305</v>
      </c>
      <c r="F21" s="4" t="s">
        <v>306</v>
      </c>
      <c r="G21" t="e">
        <f>VLOOKUP(A21,Sheet1!D:D,1,0)</f>
        <v>#N/A</v>
      </c>
    </row>
    <row r="22" hidden="1" spans="1:7">
      <c r="A22" s="3" t="s">
        <v>139</v>
      </c>
      <c r="B22" s="3" t="s">
        <v>162</v>
      </c>
      <c r="C22" s="3" t="s">
        <v>307</v>
      </c>
      <c r="D22" s="3" t="s">
        <v>308</v>
      </c>
      <c r="E22" s="3" t="s">
        <v>309</v>
      </c>
      <c r="F22" s="3" t="s">
        <v>216</v>
      </c>
      <c r="G22" t="e">
        <f>VLOOKUP(A22,Sheet1!D:D,1,0)</f>
        <v>#N/A</v>
      </c>
    </row>
    <row r="23" hidden="1" spans="1:7">
      <c r="A23" s="3" t="s">
        <v>143</v>
      </c>
      <c r="B23" s="3" t="s">
        <v>168</v>
      </c>
      <c r="C23" s="3" t="s">
        <v>310</v>
      </c>
      <c r="D23" s="3" t="s">
        <v>311</v>
      </c>
      <c r="E23" s="3" t="s">
        <v>312</v>
      </c>
      <c r="F23" s="3" t="s">
        <v>222</v>
      </c>
      <c r="G23" t="e">
        <f>VLOOKUP(A23,Sheet1!D:D,1,0)</f>
        <v>#N/A</v>
      </c>
    </row>
    <row r="24" spans="1:7">
      <c r="A24" s="3" t="s">
        <v>173</v>
      </c>
      <c r="B24" s="3" t="s">
        <v>175</v>
      </c>
      <c r="C24" s="3" t="s">
        <v>264</v>
      </c>
      <c r="D24" s="3" t="s">
        <v>313</v>
      </c>
      <c r="E24" s="3" t="s">
        <v>314</v>
      </c>
      <c r="F24" s="3" t="s">
        <v>228</v>
      </c>
      <c r="G24" t="e">
        <f>VLOOKUP(A24,Sheet1!D:D,1,0)</f>
        <v>#N/A</v>
      </c>
    </row>
    <row r="25" hidden="1" spans="1:7">
      <c r="A25" s="3" t="s">
        <v>315</v>
      </c>
      <c r="B25" s="3" t="s">
        <v>316</v>
      </c>
      <c r="C25" s="3" t="s">
        <v>317</v>
      </c>
      <c r="D25" s="3" t="s">
        <v>247</v>
      </c>
      <c r="E25" s="3" t="s">
        <v>318</v>
      </c>
      <c r="F25" s="3" t="s">
        <v>245</v>
      </c>
      <c r="G25" t="e">
        <f>VLOOKUP(A25,Sheet1!D:D,1,0)</f>
        <v>#N/A</v>
      </c>
    </row>
    <row r="26" hidden="1" spans="1:7">
      <c r="A26" s="3" t="s">
        <v>147</v>
      </c>
      <c r="B26" s="3" t="s">
        <v>179</v>
      </c>
      <c r="C26" s="3" t="s">
        <v>317</v>
      </c>
      <c r="D26" s="3" t="s">
        <v>319</v>
      </c>
      <c r="E26" s="3" t="s">
        <v>320</v>
      </c>
      <c r="F26" s="3" t="s">
        <v>249</v>
      </c>
      <c r="G26" t="e">
        <f>VLOOKUP(A26,Sheet1!D:D,1,0)</f>
        <v>#N/A</v>
      </c>
    </row>
    <row r="27" hidden="1" spans="1:7">
      <c r="A27" s="3" t="s">
        <v>151</v>
      </c>
      <c r="B27" s="3" t="s">
        <v>181</v>
      </c>
      <c r="C27" s="3" t="s">
        <v>320</v>
      </c>
      <c r="D27" s="3" t="s">
        <v>321</v>
      </c>
      <c r="E27" s="3" t="s">
        <v>322</v>
      </c>
      <c r="F27" s="3" t="s">
        <v>253</v>
      </c>
      <c r="G27" t="e">
        <f>VLOOKUP(A27,Sheet1!D:D,1,0)</f>
        <v>#N/A</v>
      </c>
    </row>
    <row r="28" spans="1:7">
      <c r="A28" s="3" t="s">
        <v>183</v>
      </c>
      <c r="B28" s="3" t="s">
        <v>185</v>
      </c>
      <c r="C28" s="3" t="s">
        <v>323</v>
      </c>
      <c r="D28" s="3" t="s">
        <v>324</v>
      </c>
      <c r="E28" s="3" t="s">
        <v>325</v>
      </c>
      <c r="F28" s="3" t="s">
        <v>256</v>
      </c>
      <c r="G28" t="e">
        <f>VLOOKUP(A28,Sheet1!D:D,1,0)</f>
        <v>#N/A</v>
      </c>
    </row>
    <row r="29" hidden="1" spans="1:7">
      <c r="A29" s="3" t="s">
        <v>326</v>
      </c>
      <c r="B29" s="3" t="s">
        <v>327</v>
      </c>
      <c r="C29" s="3" t="s">
        <v>328</v>
      </c>
      <c r="D29" s="3" t="s">
        <v>329</v>
      </c>
      <c r="E29" s="3" t="s">
        <v>330</v>
      </c>
      <c r="F29" s="3" t="s">
        <v>261</v>
      </c>
      <c r="G29" t="e">
        <f>VLOOKUP(A29,Sheet1!D:D,1,0)</f>
        <v>#N/A</v>
      </c>
    </row>
    <row r="30" hidden="1" spans="1:7">
      <c r="A30" s="4" t="s">
        <v>331</v>
      </c>
      <c r="B30" s="4" t="s">
        <v>332</v>
      </c>
      <c r="C30" s="4" t="s">
        <v>317</v>
      </c>
      <c r="D30" s="4" t="s">
        <v>333</v>
      </c>
      <c r="E30" s="4" t="s">
        <v>334</v>
      </c>
      <c r="F30" s="4" t="s">
        <v>267</v>
      </c>
      <c r="G30" t="e">
        <f>VLOOKUP(A30,Sheet1!D:D,1,0)</f>
        <v>#N/A</v>
      </c>
    </row>
    <row r="31" hidden="1" spans="1:7">
      <c r="A31" s="4" t="s">
        <v>335</v>
      </c>
      <c r="B31" s="4" t="s">
        <v>336</v>
      </c>
      <c r="C31" s="4" t="s">
        <v>270</v>
      </c>
      <c r="D31" s="4" t="s">
        <v>337</v>
      </c>
      <c r="E31" s="4" t="s">
        <v>338</v>
      </c>
      <c r="F31" s="4" t="s">
        <v>272</v>
      </c>
      <c r="G31" t="e">
        <f>VLOOKUP(A31,Sheet1!D:D,1,0)</f>
        <v>#N/A</v>
      </c>
    </row>
    <row r="32" hidden="1" spans="1:7">
      <c r="A32" s="4" t="s">
        <v>339</v>
      </c>
      <c r="B32" s="4" t="s">
        <v>340</v>
      </c>
      <c r="C32" s="4" t="s">
        <v>259</v>
      </c>
      <c r="D32" s="4" t="s">
        <v>341</v>
      </c>
      <c r="E32" s="4" t="s">
        <v>342</v>
      </c>
      <c r="F32" s="4" t="s">
        <v>278</v>
      </c>
      <c r="G32" t="e">
        <f>VLOOKUP(A32,Sheet1!D:D,1,0)</f>
        <v>#N/A</v>
      </c>
    </row>
    <row r="33" hidden="1" spans="1:7">
      <c r="A33" s="4" t="s">
        <v>343</v>
      </c>
      <c r="B33" s="4" t="s">
        <v>344</v>
      </c>
      <c r="C33" s="4" t="s">
        <v>275</v>
      </c>
      <c r="D33" s="4" t="s">
        <v>345</v>
      </c>
      <c r="E33" s="4" t="s">
        <v>346</v>
      </c>
      <c r="F33" s="4" t="s">
        <v>283</v>
      </c>
      <c r="G33" t="e">
        <f>VLOOKUP(A33,Sheet1!D:D,1,0)</f>
        <v>#N/A</v>
      </c>
    </row>
    <row r="34" hidden="1" spans="1:7">
      <c r="A34" s="4" t="s">
        <v>347</v>
      </c>
      <c r="B34" s="4" t="s">
        <v>348</v>
      </c>
      <c r="C34" s="4" t="s">
        <v>275</v>
      </c>
      <c r="D34" s="4" t="s">
        <v>349</v>
      </c>
      <c r="E34" s="4" t="s">
        <v>350</v>
      </c>
      <c r="F34" s="4" t="s">
        <v>289</v>
      </c>
      <c r="G34" t="e">
        <f>VLOOKUP(A34,Sheet1!D:D,1,0)</f>
        <v>#N/A</v>
      </c>
    </row>
    <row r="35" hidden="1" spans="1:7">
      <c r="A35" s="4" t="s">
        <v>351</v>
      </c>
      <c r="B35" s="4" t="s">
        <v>352</v>
      </c>
      <c r="C35" s="4" t="s">
        <v>353</v>
      </c>
      <c r="D35" s="4" t="s">
        <v>354</v>
      </c>
      <c r="E35" s="4" t="s">
        <v>355</v>
      </c>
      <c r="F35" s="4" t="s">
        <v>295</v>
      </c>
      <c r="G35" t="e">
        <f>VLOOKUP(A35,Sheet1!D:D,1,0)</f>
        <v>#N/A</v>
      </c>
    </row>
    <row r="36" hidden="1" spans="1:7">
      <c r="A36" s="4" t="s">
        <v>356</v>
      </c>
      <c r="B36" s="4" t="s">
        <v>357</v>
      </c>
      <c r="C36" s="4" t="s">
        <v>358</v>
      </c>
      <c r="D36" s="4" t="s">
        <v>359</v>
      </c>
      <c r="E36" s="4" t="s">
        <v>360</v>
      </c>
      <c r="F36" s="4" t="s">
        <v>300</v>
      </c>
      <c r="G36" t="e">
        <f>VLOOKUP(A36,Sheet1!D:D,1,0)</f>
        <v>#N/A</v>
      </c>
    </row>
    <row r="37" hidden="1" spans="1:7">
      <c r="A37" s="4" t="s">
        <v>361</v>
      </c>
      <c r="B37" s="4" t="s">
        <v>362</v>
      </c>
      <c r="C37" s="4" t="s">
        <v>242</v>
      </c>
      <c r="D37" s="4" t="s">
        <v>363</v>
      </c>
      <c r="E37" s="4" t="s">
        <v>304</v>
      </c>
      <c r="F37" s="4" t="s">
        <v>306</v>
      </c>
      <c r="G37" t="e">
        <f>VLOOKUP(A37,Sheet1!D:D,1,0)</f>
        <v>#N/A</v>
      </c>
    </row>
    <row r="38" hidden="1" spans="1:7">
      <c r="A38" s="4" t="s">
        <v>364</v>
      </c>
      <c r="B38" s="4" t="s">
        <v>365</v>
      </c>
      <c r="C38" s="4" t="s">
        <v>292</v>
      </c>
      <c r="D38" s="4" t="s">
        <v>366</v>
      </c>
      <c r="E38" s="4" t="s">
        <v>367</v>
      </c>
      <c r="F38" s="4" t="s">
        <v>368</v>
      </c>
      <c r="G38" t="e">
        <f>VLOOKUP(A38,Sheet1!D:D,1,0)</f>
        <v>#N/A</v>
      </c>
    </row>
    <row r="39" hidden="1" spans="1:7">
      <c r="A39" s="4" t="s">
        <v>369</v>
      </c>
      <c r="B39" s="4" t="s">
        <v>370</v>
      </c>
      <c r="C39" s="4" t="s">
        <v>323</v>
      </c>
      <c r="D39" s="4" t="s">
        <v>371</v>
      </c>
      <c r="E39" s="4" t="s">
        <v>372</v>
      </c>
      <c r="F39" s="4" t="s">
        <v>373</v>
      </c>
      <c r="G39" t="e">
        <f>VLOOKUP(A39,Sheet1!D:D,1,0)</f>
        <v>#N/A</v>
      </c>
    </row>
    <row r="40" hidden="1" spans="1:7">
      <c r="A40" s="4" t="s">
        <v>374</v>
      </c>
      <c r="B40" s="4" t="s">
        <v>375</v>
      </c>
      <c r="C40" s="4" t="s">
        <v>293</v>
      </c>
      <c r="D40" s="4" t="s">
        <v>376</v>
      </c>
      <c r="E40" s="4" t="s">
        <v>377</v>
      </c>
      <c r="F40" s="4" t="s">
        <v>378</v>
      </c>
      <c r="G40" t="e">
        <f>VLOOKUP(A40,Sheet1!D:D,1,0)</f>
        <v>#N/A</v>
      </c>
    </row>
    <row r="41" hidden="1" spans="1:7">
      <c r="A41" s="4" t="s">
        <v>379</v>
      </c>
      <c r="B41" s="4" t="s">
        <v>380</v>
      </c>
      <c r="C41" s="4" t="s">
        <v>381</v>
      </c>
      <c r="D41" s="4" t="s">
        <v>382</v>
      </c>
      <c r="E41" s="4" t="s">
        <v>383</v>
      </c>
      <c r="F41" s="4" t="s">
        <v>384</v>
      </c>
      <c r="G41" t="e">
        <f>VLOOKUP(A41,Sheet1!D:D,1,0)</f>
        <v>#N/A</v>
      </c>
    </row>
    <row r="42" hidden="1" spans="1:7">
      <c r="A42" s="4" t="s">
        <v>385</v>
      </c>
      <c r="B42" s="4" t="s">
        <v>386</v>
      </c>
      <c r="C42" s="4" t="s">
        <v>286</v>
      </c>
      <c r="D42" s="4" t="s">
        <v>387</v>
      </c>
      <c r="E42" s="4" t="s">
        <v>388</v>
      </c>
      <c r="F42" s="4" t="s">
        <v>389</v>
      </c>
      <c r="G42" t="e">
        <f>VLOOKUP(A42,Sheet1!D:D,1,0)</f>
        <v>#N/A</v>
      </c>
    </row>
    <row r="43" hidden="1" spans="1:7">
      <c r="A43" s="3" t="s">
        <v>63</v>
      </c>
      <c r="B43" s="3" t="s">
        <v>60</v>
      </c>
      <c r="C43" s="3" t="s">
        <v>390</v>
      </c>
      <c r="D43" s="3" t="s">
        <v>391</v>
      </c>
      <c r="E43" s="3" t="s">
        <v>392</v>
      </c>
      <c r="F43" s="3" t="s">
        <v>216</v>
      </c>
      <c r="G43" t="e">
        <f>VLOOKUP(A43,Sheet1!D:D,1,0)</f>
        <v>#N/A</v>
      </c>
    </row>
    <row r="44" hidden="1" spans="1:7">
      <c r="A44" s="3" t="s">
        <v>67</v>
      </c>
      <c r="B44" s="3" t="s">
        <v>393</v>
      </c>
      <c r="C44" s="3" t="s">
        <v>394</v>
      </c>
      <c r="D44" s="3" t="s">
        <v>395</v>
      </c>
      <c r="E44" s="3" t="s">
        <v>396</v>
      </c>
      <c r="F44" s="3" t="s">
        <v>222</v>
      </c>
      <c r="G44" t="e">
        <f>VLOOKUP(A44,Sheet1!D:D,1,0)</f>
        <v>#N/A</v>
      </c>
    </row>
    <row r="45" hidden="1" spans="1:7">
      <c r="A45" s="4" t="s">
        <v>397</v>
      </c>
      <c r="B45" s="4" t="s">
        <v>398</v>
      </c>
      <c r="C45" s="4" t="s">
        <v>399</v>
      </c>
      <c r="D45" s="4" t="s">
        <v>400</v>
      </c>
      <c r="E45" s="4" t="s">
        <v>401</v>
      </c>
      <c r="F45" s="4" t="s">
        <v>228</v>
      </c>
      <c r="G45" t="e">
        <f>VLOOKUP(A45,Sheet1!D:D,1,0)</f>
        <v>#N/A</v>
      </c>
    </row>
    <row r="46" hidden="1" spans="1:7">
      <c r="A46" s="4" t="s">
        <v>402</v>
      </c>
      <c r="B46" s="4" t="s">
        <v>403</v>
      </c>
      <c r="C46" s="4" t="s">
        <v>404</v>
      </c>
      <c r="D46" s="4" t="s">
        <v>405</v>
      </c>
      <c r="E46" s="4" t="s">
        <v>406</v>
      </c>
      <c r="F46" s="4" t="s">
        <v>245</v>
      </c>
      <c r="G46" t="e">
        <f>VLOOKUP(A46,Sheet1!D:D,1,0)</f>
        <v>#N/A</v>
      </c>
    </row>
    <row r="47" hidden="1" spans="1:7">
      <c r="A47" s="3" t="s">
        <v>75</v>
      </c>
      <c r="B47" s="3" t="s">
        <v>78</v>
      </c>
      <c r="C47" s="3" t="s">
        <v>407</v>
      </c>
      <c r="D47" s="3" t="s">
        <v>243</v>
      </c>
      <c r="E47" s="3" t="s">
        <v>408</v>
      </c>
      <c r="F47" s="3" t="s">
        <v>216</v>
      </c>
      <c r="G47" t="e">
        <f>VLOOKUP(A47,Sheet1!D:D,1,0)</f>
        <v>#N/A</v>
      </c>
    </row>
    <row r="48" spans="1:7">
      <c r="A48" s="3" t="s">
        <v>82</v>
      </c>
      <c r="B48" s="3" t="s">
        <v>84</v>
      </c>
      <c r="C48" s="3" t="s">
        <v>409</v>
      </c>
      <c r="D48" s="3" t="s">
        <v>410</v>
      </c>
      <c r="E48" s="3" t="s">
        <v>411</v>
      </c>
      <c r="F48" s="3" t="s">
        <v>222</v>
      </c>
      <c r="G48" t="e">
        <f>VLOOKUP(A48,Sheet1!D:D,1,0)</f>
        <v>#N/A</v>
      </c>
    </row>
    <row r="49" hidden="1" spans="1:7">
      <c r="A49" s="3" t="s">
        <v>81</v>
      </c>
      <c r="B49" s="3" t="s">
        <v>88</v>
      </c>
      <c r="C49" s="3" t="s">
        <v>399</v>
      </c>
      <c r="D49" s="3" t="s">
        <v>412</v>
      </c>
      <c r="E49" s="3" t="s">
        <v>413</v>
      </c>
      <c r="F49" s="3" t="s">
        <v>228</v>
      </c>
      <c r="G49" t="e">
        <f>VLOOKUP(A49,Sheet1!D:D,1,0)</f>
        <v>#N/A</v>
      </c>
    </row>
    <row r="50" hidden="1" spans="1:7">
      <c r="A50" s="3" t="s">
        <v>86</v>
      </c>
      <c r="B50" s="3" t="s">
        <v>92</v>
      </c>
      <c r="C50" s="3" t="s">
        <v>414</v>
      </c>
      <c r="D50" s="3" t="s">
        <v>415</v>
      </c>
      <c r="E50" s="3" t="s">
        <v>416</v>
      </c>
      <c r="F50" s="3" t="s">
        <v>245</v>
      </c>
      <c r="G50" t="e">
        <f>VLOOKUP(A50,Sheet1!D:D,1,0)</f>
        <v>#N/A</v>
      </c>
    </row>
    <row r="51" spans="1:7">
      <c r="A51" s="3" t="s">
        <v>94</v>
      </c>
      <c r="B51" s="3" t="s">
        <v>96</v>
      </c>
      <c r="C51" s="3" t="s">
        <v>404</v>
      </c>
      <c r="D51" s="3" t="s">
        <v>383</v>
      </c>
      <c r="E51" s="3" t="s">
        <v>417</v>
      </c>
      <c r="F51" s="3" t="s">
        <v>249</v>
      </c>
      <c r="G51" t="e">
        <f>VLOOKUP(A51,Sheet1!D:D,1,0)</f>
        <v>#N/A</v>
      </c>
    </row>
    <row r="52" hidden="1" spans="1:7">
      <c r="A52" s="4" t="s">
        <v>418</v>
      </c>
      <c r="B52" s="4" t="s">
        <v>419</v>
      </c>
      <c r="C52" s="4" t="s">
        <v>420</v>
      </c>
      <c r="D52" s="4" t="s">
        <v>387</v>
      </c>
      <c r="E52" s="4" t="s">
        <v>388</v>
      </c>
      <c r="F52" s="4" t="s">
        <v>216</v>
      </c>
      <c r="G52" t="e">
        <f>VLOOKUP(A52,Sheet1!D:D,1,0)</f>
        <v>#N/A</v>
      </c>
    </row>
    <row r="53" spans="1:7">
      <c r="A53" s="3" t="s">
        <v>140</v>
      </c>
      <c r="B53" s="3" t="s">
        <v>142</v>
      </c>
      <c r="C53" s="3" t="s">
        <v>421</v>
      </c>
      <c r="D53" s="3" t="s">
        <v>345</v>
      </c>
      <c r="E53" s="3" t="s">
        <v>422</v>
      </c>
      <c r="F53" s="3" t="s">
        <v>216</v>
      </c>
      <c r="G53" t="e">
        <f>VLOOKUP(A53,Sheet1!D:D,1,0)</f>
        <v>#N/A</v>
      </c>
    </row>
    <row r="54" hidden="1" spans="1:7">
      <c r="A54" s="3" t="s">
        <v>90</v>
      </c>
      <c r="B54" s="3" t="s">
        <v>101</v>
      </c>
      <c r="C54" s="3" t="s">
        <v>423</v>
      </c>
      <c r="D54" s="3">
        <v>82.1</v>
      </c>
      <c r="E54" s="3">
        <v>76.54</v>
      </c>
      <c r="F54" s="3" t="s">
        <v>216</v>
      </c>
      <c r="G54" t="e">
        <f>VLOOKUP(A54,Sheet1!D:D,1,0)</f>
        <v>#N/A</v>
      </c>
    </row>
    <row r="55" hidden="1" spans="1:7">
      <c r="A55" s="3" t="s">
        <v>93</v>
      </c>
      <c r="B55" s="3" t="s">
        <v>106</v>
      </c>
      <c r="C55" s="3" t="s">
        <v>424</v>
      </c>
      <c r="D55" s="3" t="s">
        <v>425</v>
      </c>
      <c r="E55" s="3" t="s">
        <v>426</v>
      </c>
      <c r="F55" s="3" t="s">
        <v>222</v>
      </c>
      <c r="G55" t="e">
        <f>VLOOKUP(A55,Sheet1!D:D,1,0)</f>
        <v>#N/A</v>
      </c>
    </row>
    <row r="56" hidden="1" spans="1:7">
      <c r="A56" s="3" t="s">
        <v>98</v>
      </c>
      <c r="B56" s="3" t="s">
        <v>110</v>
      </c>
      <c r="C56" s="3" t="s">
        <v>427</v>
      </c>
      <c r="D56" s="3" t="s">
        <v>428</v>
      </c>
      <c r="E56" s="3" t="s">
        <v>429</v>
      </c>
      <c r="F56" s="3" t="s">
        <v>228</v>
      </c>
      <c r="G56" t="e">
        <f>VLOOKUP(A56,Sheet1!D:D,1,0)</f>
        <v>#N/A</v>
      </c>
    </row>
    <row r="57" hidden="1" spans="1:7">
      <c r="A57" s="3" t="s">
        <v>104</v>
      </c>
      <c r="B57" s="3" t="s">
        <v>114</v>
      </c>
      <c r="C57" s="3" t="s">
        <v>430</v>
      </c>
      <c r="D57" s="3" t="s">
        <v>431</v>
      </c>
      <c r="E57" s="3" t="s">
        <v>432</v>
      </c>
      <c r="F57" s="3" t="s">
        <v>245</v>
      </c>
      <c r="G57" t="e">
        <f>VLOOKUP(A57,Sheet1!D:D,1,0)</f>
        <v>#N/A</v>
      </c>
    </row>
    <row r="58" hidden="1" spans="1:7">
      <c r="A58" s="3" t="s">
        <v>108</v>
      </c>
      <c r="B58" s="3" t="s">
        <v>117</v>
      </c>
      <c r="C58" s="3" t="s">
        <v>433</v>
      </c>
      <c r="D58" s="3" t="s">
        <v>434</v>
      </c>
      <c r="E58" s="3" t="s">
        <v>435</v>
      </c>
      <c r="F58" s="3" t="s">
        <v>249</v>
      </c>
      <c r="G58" t="e">
        <f>VLOOKUP(A58,Sheet1!D:D,1,0)</f>
        <v>#N/A</v>
      </c>
    </row>
    <row r="59" hidden="1" spans="1:7">
      <c r="A59" s="4" t="s">
        <v>436</v>
      </c>
      <c r="B59" s="4" t="s">
        <v>437</v>
      </c>
      <c r="C59" s="4" t="s">
        <v>438</v>
      </c>
      <c r="D59" s="4" t="s">
        <v>410</v>
      </c>
      <c r="E59" s="4" t="s">
        <v>439</v>
      </c>
      <c r="F59" s="4" t="s">
        <v>253</v>
      </c>
      <c r="G59" t="e">
        <f>VLOOKUP(A59,Sheet1!D:D,1,0)</f>
        <v>#N/A</v>
      </c>
    </row>
    <row r="60" hidden="1" spans="1:7">
      <c r="A60" s="4" t="s">
        <v>440</v>
      </c>
      <c r="B60" s="4" t="s">
        <v>441</v>
      </c>
      <c r="C60" s="4" t="s">
        <v>442</v>
      </c>
      <c r="D60" s="4" t="s">
        <v>443</v>
      </c>
      <c r="E60" s="4" t="s">
        <v>444</v>
      </c>
      <c r="F60" s="4" t="s">
        <v>256</v>
      </c>
      <c r="G60" t="e">
        <f>VLOOKUP(A60,Sheet1!D:D,1,0)</f>
        <v>#N/A</v>
      </c>
    </row>
    <row r="61" hidden="1" spans="1:7">
      <c r="A61" s="4" t="s">
        <v>445</v>
      </c>
      <c r="B61" s="4" t="s">
        <v>446</v>
      </c>
      <c r="C61" s="4" t="s">
        <v>447</v>
      </c>
      <c r="D61" s="4" t="s">
        <v>448</v>
      </c>
      <c r="E61" s="4" t="s">
        <v>449</v>
      </c>
      <c r="F61" s="4" t="s">
        <v>261</v>
      </c>
      <c r="G61" t="e">
        <f>VLOOKUP(A61,Sheet1!D:D,1,0)</f>
        <v>#N/A</v>
      </c>
    </row>
    <row r="62" hidden="1" spans="1:7">
      <c r="A62" s="4" t="s">
        <v>450</v>
      </c>
      <c r="B62" s="4" t="s">
        <v>451</v>
      </c>
      <c r="C62" s="4" t="s">
        <v>452</v>
      </c>
      <c r="D62" s="4" t="s">
        <v>453</v>
      </c>
      <c r="E62" s="4" t="s">
        <v>454</v>
      </c>
      <c r="F62" s="4" t="s">
        <v>267</v>
      </c>
      <c r="G62" t="e">
        <f>VLOOKUP(A62,Sheet1!D:D,1,0)</f>
        <v>#N/A</v>
      </c>
    </row>
    <row r="63" hidden="1" spans="1:7">
      <c r="A63" s="4" t="s">
        <v>455</v>
      </c>
      <c r="B63" s="4" t="s">
        <v>456</v>
      </c>
      <c r="C63" s="4" t="s">
        <v>457</v>
      </c>
      <c r="D63" s="4" t="s">
        <v>458</v>
      </c>
      <c r="E63" s="4" t="s">
        <v>377</v>
      </c>
      <c r="F63" s="4" t="s">
        <v>272</v>
      </c>
      <c r="G63" t="e">
        <f>VLOOKUP(A63,Sheet1!D:D,1,0)</f>
        <v>#N/A</v>
      </c>
    </row>
    <row r="64" hidden="1" spans="1:7">
      <c r="A64" s="4" t="s">
        <v>459</v>
      </c>
      <c r="B64" s="4" t="s">
        <v>460</v>
      </c>
      <c r="C64" s="4" t="s">
        <v>461</v>
      </c>
      <c r="D64" s="4" t="s">
        <v>288</v>
      </c>
      <c r="E64" s="4" t="s">
        <v>462</v>
      </c>
      <c r="F64" s="4" t="s">
        <v>278</v>
      </c>
      <c r="G64" t="e">
        <f>VLOOKUP(A64,Sheet1!D:D,1,0)</f>
        <v>#N/A</v>
      </c>
    </row>
    <row r="65" hidden="1" spans="1:7">
      <c r="A65" s="4" t="s">
        <v>463</v>
      </c>
      <c r="B65" s="4" t="s">
        <v>464</v>
      </c>
      <c r="C65" s="4" t="s">
        <v>399</v>
      </c>
      <c r="D65" s="4" t="s">
        <v>465</v>
      </c>
      <c r="E65" s="4" t="s">
        <v>466</v>
      </c>
      <c r="F65" s="4" t="s">
        <v>283</v>
      </c>
      <c r="G65" t="e">
        <f>VLOOKUP(A65,Sheet1!D:D,1,0)</f>
        <v>#N/A</v>
      </c>
    </row>
    <row r="66" hidden="1" spans="1:7">
      <c r="A66" s="4" t="s">
        <v>467</v>
      </c>
      <c r="B66" s="4" t="s">
        <v>468</v>
      </c>
      <c r="C66" s="4" t="s">
        <v>452</v>
      </c>
      <c r="D66" s="4" t="s">
        <v>448</v>
      </c>
      <c r="E66" s="4" t="s">
        <v>469</v>
      </c>
      <c r="F66" s="4" t="s">
        <v>289</v>
      </c>
      <c r="G66" t="e">
        <f>VLOOKUP(A66,Sheet1!D:D,1,0)</f>
        <v>#N/A</v>
      </c>
    </row>
    <row r="67" hidden="1" spans="1:7">
      <c r="A67" s="4" t="s">
        <v>470</v>
      </c>
      <c r="B67" s="4" t="s">
        <v>471</v>
      </c>
      <c r="C67" s="4" t="s">
        <v>452</v>
      </c>
      <c r="D67" s="4" t="s">
        <v>472</v>
      </c>
      <c r="E67" s="4" t="s">
        <v>473</v>
      </c>
      <c r="F67" s="4" t="s">
        <v>295</v>
      </c>
      <c r="G67" t="e">
        <f>VLOOKUP(A67,Sheet1!D:D,1,0)</f>
        <v>#N/A</v>
      </c>
    </row>
    <row r="68" spans="1:7">
      <c r="A68" s="3" t="s">
        <v>120</v>
      </c>
      <c r="B68" s="3" t="s">
        <v>122</v>
      </c>
      <c r="C68" s="3" t="s">
        <v>474</v>
      </c>
      <c r="D68" s="3" t="s">
        <v>324</v>
      </c>
      <c r="E68" s="3" t="s">
        <v>475</v>
      </c>
      <c r="F68" s="3" t="s">
        <v>216</v>
      </c>
      <c r="G68" t="e">
        <f>VLOOKUP(A68,Sheet1!D:D,1,0)</f>
        <v>#N/A</v>
      </c>
    </row>
    <row r="69" hidden="1" spans="1:7">
      <c r="A69" s="3" t="s">
        <v>111</v>
      </c>
      <c r="B69" s="3" t="s">
        <v>126</v>
      </c>
      <c r="C69" s="3" t="s">
        <v>476</v>
      </c>
      <c r="D69" s="3" t="s">
        <v>286</v>
      </c>
      <c r="E69" s="3" t="s">
        <v>341</v>
      </c>
      <c r="F69" s="3" t="s">
        <v>222</v>
      </c>
      <c r="G69" t="e">
        <f>VLOOKUP(A69,Sheet1!D:D,1,0)</f>
        <v>#N/A</v>
      </c>
    </row>
    <row r="70" hidden="1" spans="1:7">
      <c r="A70" s="3" t="s">
        <v>115</v>
      </c>
      <c r="B70" s="3" t="s">
        <v>129</v>
      </c>
      <c r="C70" s="3" t="s">
        <v>477</v>
      </c>
      <c r="D70" s="3" t="s">
        <v>299</v>
      </c>
      <c r="E70" s="3" t="s">
        <v>478</v>
      </c>
      <c r="F70" s="3" t="s">
        <v>228</v>
      </c>
      <c r="G70" t="e">
        <f>VLOOKUP(A70,Sheet1!D:D,1,0)</f>
        <v>#N/A</v>
      </c>
    </row>
    <row r="71" hidden="1" spans="1:7">
      <c r="A71" s="3" t="s">
        <v>118</v>
      </c>
      <c r="B71" s="3" t="s">
        <v>133</v>
      </c>
      <c r="C71" s="3" t="s">
        <v>479</v>
      </c>
      <c r="D71" s="3" t="s">
        <v>239</v>
      </c>
      <c r="E71" s="3" t="s">
        <v>480</v>
      </c>
      <c r="F71" s="3" t="s">
        <v>245</v>
      </c>
      <c r="G71" t="e">
        <f>VLOOKUP(A71,Sheet1!D:D,1,0)</f>
        <v>#N/A</v>
      </c>
    </row>
    <row r="72" spans="1:7">
      <c r="A72" s="3" t="s">
        <v>135</v>
      </c>
      <c r="B72" s="3" t="s">
        <v>137</v>
      </c>
      <c r="C72" s="3" t="s">
        <v>219</v>
      </c>
      <c r="D72" s="3" t="s">
        <v>323</v>
      </c>
      <c r="E72" s="3" t="s">
        <v>481</v>
      </c>
      <c r="F72" s="3" t="s">
        <v>249</v>
      </c>
      <c r="G72" t="e">
        <f>VLOOKUP(A72,Sheet1!D:D,1,0)</f>
        <v>#N/A</v>
      </c>
    </row>
    <row r="73" hidden="1" spans="1:7">
      <c r="A73" s="4" t="s">
        <v>482</v>
      </c>
      <c r="B73" s="4" t="s">
        <v>483</v>
      </c>
      <c r="C73" s="4" t="s">
        <v>420</v>
      </c>
      <c r="D73" s="4" t="s">
        <v>353</v>
      </c>
      <c r="E73" s="4" t="s">
        <v>484</v>
      </c>
      <c r="F73" s="4" t="s">
        <v>253</v>
      </c>
      <c r="G73" t="e">
        <f>VLOOKUP(A73,Sheet1!D:D,1,0)</f>
        <v>#N/A</v>
      </c>
    </row>
    <row r="74" hidden="1" spans="1:7">
      <c r="A74" s="4" t="s">
        <v>485</v>
      </c>
      <c r="B74" s="4" t="s">
        <v>486</v>
      </c>
      <c r="C74" s="4" t="s">
        <v>219</v>
      </c>
      <c r="D74" s="4" t="s">
        <v>487</v>
      </c>
      <c r="E74" s="4" t="s">
        <v>488</v>
      </c>
      <c r="F74" s="4" t="s">
        <v>256</v>
      </c>
      <c r="G74" t="e">
        <f>VLOOKUP(A74,Sheet1!D:D,1,0)</f>
        <v>#N/A</v>
      </c>
    </row>
    <row r="75" hidden="1" spans="1:7">
      <c r="A75" s="4" t="s">
        <v>489</v>
      </c>
      <c r="B75" s="4" t="s">
        <v>490</v>
      </c>
      <c r="C75" s="4" t="s">
        <v>491</v>
      </c>
      <c r="D75" s="4" t="s">
        <v>492</v>
      </c>
      <c r="E75" s="4" t="s">
        <v>493</v>
      </c>
      <c r="F75" s="4" t="s">
        <v>261</v>
      </c>
      <c r="G75" t="e">
        <f>VLOOKUP(A75,Sheet1!D:D,1,0)</f>
        <v>#N/A</v>
      </c>
    </row>
    <row r="76" hidden="1" spans="1:7">
      <c r="A76" s="4" t="s">
        <v>494</v>
      </c>
      <c r="B76" s="4" t="s">
        <v>495</v>
      </c>
      <c r="C76" s="4" t="s">
        <v>496</v>
      </c>
      <c r="D76" s="4" t="s">
        <v>497</v>
      </c>
      <c r="E76" s="4" t="s">
        <v>498</v>
      </c>
      <c r="F76" s="4" t="s">
        <v>267</v>
      </c>
      <c r="G76" t="e">
        <f>VLOOKUP(A76,Sheet1!D:D,1,0)</f>
        <v>#N/A</v>
      </c>
    </row>
    <row r="77" hidden="1" spans="1:7">
      <c r="A77" s="4" t="s">
        <v>499</v>
      </c>
      <c r="B77" s="4" t="s">
        <v>500</v>
      </c>
      <c r="C77" s="4" t="s">
        <v>501</v>
      </c>
      <c r="D77" s="4" t="s">
        <v>502</v>
      </c>
      <c r="E77" s="4" t="s">
        <v>503</v>
      </c>
      <c r="F77" s="4" t="s">
        <v>272</v>
      </c>
      <c r="G77" t="e">
        <f>VLOOKUP(A77,Sheet1!D:D,1,0)</f>
        <v>#N/A</v>
      </c>
    </row>
    <row r="78" hidden="1" spans="1:7">
      <c r="A78" s="4" t="s">
        <v>504</v>
      </c>
      <c r="B78" s="4" t="s">
        <v>505</v>
      </c>
      <c r="C78" s="4" t="s">
        <v>506</v>
      </c>
      <c r="D78" s="4" t="s">
        <v>416</v>
      </c>
      <c r="E78" s="4" t="s">
        <v>507</v>
      </c>
      <c r="F78" s="4" t="s">
        <v>278</v>
      </c>
      <c r="G78" t="e">
        <f>VLOOKUP(A78,Sheet1!D:D,1,0)</f>
        <v>#N/A</v>
      </c>
    </row>
    <row r="79" hidden="1" spans="1:7">
      <c r="A79" s="4" t="s">
        <v>508</v>
      </c>
      <c r="B79" s="4" t="s">
        <v>509</v>
      </c>
      <c r="C79" s="4" t="s">
        <v>382</v>
      </c>
      <c r="D79" s="4" t="s">
        <v>387</v>
      </c>
      <c r="E79" s="4" t="s">
        <v>388</v>
      </c>
      <c r="F79" s="4" t="s">
        <v>283</v>
      </c>
      <c r="G79" t="e">
        <f>VLOOKUP(A79,Sheet1!D:D,1,0)</f>
        <v>#N/A</v>
      </c>
    </row>
    <row r="80" hidden="1" spans="1:7">
      <c r="A80" s="3" t="s">
        <v>123</v>
      </c>
      <c r="B80" s="3" t="s">
        <v>145</v>
      </c>
      <c r="C80" s="3" t="s">
        <v>510</v>
      </c>
      <c r="D80" s="3" t="s">
        <v>292</v>
      </c>
      <c r="E80" s="3" t="s">
        <v>511</v>
      </c>
      <c r="F80" s="3" t="s">
        <v>216</v>
      </c>
      <c r="G80" t="e">
        <f>VLOOKUP(A80,Sheet1!D:D,1,0)</f>
        <v>#N/A</v>
      </c>
    </row>
    <row r="81" hidden="1" spans="1:7">
      <c r="A81" s="3" t="s">
        <v>127</v>
      </c>
      <c r="B81" s="3" t="s">
        <v>150</v>
      </c>
      <c r="C81" s="3" t="s">
        <v>323</v>
      </c>
      <c r="D81" s="3" t="s">
        <v>246</v>
      </c>
      <c r="E81" s="3" t="s">
        <v>512</v>
      </c>
      <c r="F81" s="3" t="s">
        <v>216</v>
      </c>
      <c r="G81" t="e">
        <f>VLOOKUP(A81,Sheet1!D:D,1,0)</f>
        <v>#N/A</v>
      </c>
    </row>
    <row r="82" hidden="1" spans="1:7">
      <c r="A82" s="3" t="s">
        <v>513</v>
      </c>
      <c r="B82" s="3" t="s">
        <v>514</v>
      </c>
      <c r="C82" s="3" t="s">
        <v>510</v>
      </c>
      <c r="D82" s="3" t="s">
        <v>515</v>
      </c>
      <c r="E82" s="3" t="s">
        <v>516</v>
      </c>
      <c r="F82" s="3" t="s">
        <v>222</v>
      </c>
      <c r="G82" t="e">
        <f>VLOOKUP(A82,Sheet1!D:D,1,0)</f>
        <v>#N/A</v>
      </c>
    </row>
    <row r="83" hidden="1" spans="1:7">
      <c r="A83" s="3" t="s">
        <v>131</v>
      </c>
      <c r="B83" s="3" t="s">
        <v>153</v>
      </c>
      <c r="C83" s="3" t="s">
        <v>517</v>
      </c>
      <c r="D83" s="3" t="s">
        <v>242</v>
      </c>
      <c r="E83" s="3" t="s">
        <v>518</v>
      </c>
      <c r="F83" s="3" t="s">
        <v>228</v>
      </c>
      <c r="G83" t="e">
        <f>VLOOKUP(A83,Sheet1!D:D,1,0)</f>
        <v>#N/A</v>
      </c>
    </row>
    <row r="84" hidden="1" spans="1:7">
      <c r="A84" s="3" t="s">
        <v>134</v>
      </c>
      <c r="B84" s="3" t="s">
        <v>157</v>
      </c>
      <c r="C84" s="3" t="s">
        <v>519</v>
      </c>
      <c r="D84" s="3" t="s">
        <v>520</v>
      </c>
      <c r="E84" s="3" t="s">
        <v>521</v>
      </c>
      <c r="F84" s="3" t="s">
        <v>245</v>
      </c>
      <c r="G84" t="e">
        <f>VLOOKUP(A84,Sheet1!D:D,1,0)</f>
        <v>#N/A</v>
      </c>
    </row>
    <row r="85" hidden="1" spans="1:7">
      <c r="A85" s="4" t="s">
        <v>14</v>
      </c>
      <c r="B85" s="4" t="s">
        <v>522</v>
      </c>
      <c r="C85" s="4" t="s">
        <v>341</v>
      </c>
      <c r="D85" s="4" t="s">
        <v>323</v>
      </c>
      <c r="E85" s="4" t="s">
        <v>523</v>
      </c>
      <c r="F85" s="4" t="s">
        <v>249</v>
      </c>
      <c r="G85" s="56" t="str">
        <f>VLOOKUP(A85,Sheet1!D:D,1,0)</f>
        <v>李思佳</v>
      </c>
    </row>
    <row r="86" hidden="1" spans="1:7">
      <c r="A86" s="4" t="s">
        <v>524</v>
      </c>
      <c r="B86" s="4" t="s">
        <v>525</v>
      </c>
      <c r="C86" s="4" t="s">
        <v>526</v>
      </c>
      <c r="D86" s="4" t="s">
        <v>387</v>
      </c>
      <c r="E86" s="4" t="s">
        <v>388</v>
      </c>
      <c r="F86" s="4" t="s">
        <v>253</v>
      </c>
      <c r="G86" t="e">
        <f>VLOOKUP(A86,Sheet1!D:D,1,0)</f>
        <v>#N/A</v>
      </c>
    </row>
  </sheetData>
  <autoFilter xmlns:etc="http://www.wps.cn/officeDocument/2017/etCustomData" ref="A1:G86" etc:filterBottomFollowUsedRange="0">
    <filterColumn colId="6">
      <filters>
        <filter val="毛怡"/>
        <filter val="胡樱"/>
        <filter val="胡萧红"/>
        <filter val="陈勇波"/>
        <filter val="欧阳泽颖"/>
        <filter val="崔雪"/>
        <filter val="王东昌"/>
        <filter val="陈萍"/>
        <filter val="沈利萍"/>
      </filters>
    </filterColumn>
    <extLst/>
  </autoFilter>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赵勇成</dc:creator>
  <cp:lastModifiedBy>陈冰倩</cp:lastModifiedBy>
  <dcterms:created xsi:type="dcterms:W3CDTF">2023-11-30T03:17:00Z</dcterms:created>
  <dcterms:modified xsi:type="dcterms:W3CDTF">2026-03-06T05:13:59Z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8FE0F5906E1442B2A5C59C33D8DE384F_13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